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justinedesmet/Documents/UNEB/Site Web/Articles/"/>
    </mc:Choice>
  </mc:AlternateContent>
  <xr:revisionPtr revIDLastSave="0" documentId="8_{5AB581F2-32D9-F54A-AE2D-A76FA1511E4C}" xr6:coauthVersionLast="47" xr6:coauthVersionMax="47" xr10:uidLastSave="{00000000-0000-0000-0000-000000000000}"/>
  <bookViews>
    <workbookView xWindow="1140" yWindow="500" windowWidth="28800" windowHeight="15840" tabRatio="884" activeTab="4" xr2:uid="{00000000-000D-0000-FFFF-FFFF00000000}"/>
  </bookViews>
  <sheets>
    <sheet name="Traject" sheetId="37" r:id="rId1"/>
    <sheet name="Halftijd" sheetId="38" r:id="rId2"/>
    <sheet name="old 56%" sheetId="33" r:id="rId3"/>
    <sheet name="80%" sheetId="32" r:id="rId4"/>
    <sheet name="CCT19-9" sheetId="34" r:id="rId5"/>
  </sheets>
  <externalReferences>
    <externalReference r:id="rId6"/>
  </externalReferences>
  <definedNames>
    <definedName name="beheer_HT">[1]EURO!$B$2</definedName>
    <definedName name="contract">'[1]Traject (20%)'!$L$1</definedName>
    <definedName name="EURO">[1]EURO!$B$1</definedName>
    <definedName name="Euro_Cal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34" l="1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62" i="34"/>
  <c r="M63" i="34"/>
  <c r="M64" i="34"/>
  <c r="M10" i="34"/>
  <c r="M80" i="34" s="1"/>
  <c r="L8" i="34" l="1"/>
  <c r="K8" i="34"/>
  <c r="J8" i="34"/>
  <c r="J9" i="34" l="1"/>
  <c r="K9" i="34"/>
  <c r="L9" i="34"/>
  <c r="K10" i="34"/>
  <c r="L10" i="34"/>
  <c r="K11" i="34"/>
  <c r="L11" i="34"/>
  <c r="K12" i="34"/>
  <c r="L12" i="34"/>
  <c r="K13" i="34"/>
  <c r="L13" i="34"/>
  <c r="K14" i="34"/>
  <c r="L14" i="34"/>
  <c r="K15" i="34"/>
  <c r="L15" i="34"/>
  <c r="K16" i="34"/>
  <c r="L16" i="34"/>
  <c r="K17" i="34"/>
  <c r="L17" i="34"/>
  <c r="K18" i="34"/>
  <c r="L18" i="34"/>
  <c r="K19" i="34"/>
  <c r="L19" i="34"/>
  <c r="K20" i="34"/>
  <c r="L20" i="34"/>
  <c r="K21" i="34"/>
  <c r="L21" i="34"/>
  <c r="K22" i="34"/>
  <c r="L22" i="34"/>
  <c r="K23" i="34"/>
  <c r="L23" i="34"/>
  <c r="K24" i="34"/>
  <c r="L24" i="34"/>
  <c r="K25" i="34"/>
  <c r="L25" i="34"/>
  <c r="K26" i="34"/>
  <c r="L26" i="34"/>
  <c r="K27" i="34"/>
  <c r="L27" i="34"/>
  <c r="K28" i="34"/>
  <c r="L28" i="34"/>
  <c r="K29" i="34"/>
  <c r="L29" i="34"/>
  <c r="K30" i="34"/>
  <c r="L30" i="34"/>
  <c r="K31" i="34"/>
  <c r="L31" i="34"/>
  <c r="K32" i="34"/>
  <c r="L32" i="34"/>
  <c r="K33" i="34"/>
  <c r="L33" i="34"/>
  <c r="K34" i="34"/>
  <c r="L34" i="34"/>
  <c r="K35" i="34"/>
  <c r="L35" i="34"/>
  <c r="K36" i="34"/>
  <c r="L36" i="34"/>
  <c r="K37" i="34"/>
  <c r="L37" i="34"/>
  <c r="K38" i="34"/>
  <c r="L38" i="34"/>
  <c r="K39" i="34"/>
  <c r="L39" i="34"/>
  <c r="K40" i="34"/>
  <c r="L40" i="34"/>
  <c r="K41" i="34"/>
  <c r="L41" i="34"/>
  <c r="K42" i="34"/>
  <c r="L42" i="34"/>
  <c r="K43" i="34"/>
  <c r="L43" i="34"/>
  <c r="K44" i="34"/>
  <c r="L44" i="34"/>
  <c r="K45" i="34"/>
  <c r="L45" i="34"/>
  <c r="K46" i="34"/>
  <c r="L46" i="34"/>
  <c r="K47" i="34"/>
  <c r="L47" i="34"/>
  <c r="K48" i="34"/>
  <c r="L48" i="34"/>
  <c r="K49" i="34"/>
  <c r="L49" i="34"/>
  <c r="K50" i="34"/>
  <c r="L50" i="34"/>
  <c r="K51" i="34"/>
  <c r="L51" i="34"/>
  <c r="K52" i="34"/>
  <c r="L52" i="34"/>
  <c r="K53" i="34"/>
  <c r="L53" i="34"/>
  <c r="K54" i="34"/>
  <c r="L54" i="34"/>
  <c r="K55" i="34"/>
  <c r="L55" i="34"/>
  <c r="K56" i="34"/>
  <c r="L56" i="34"/>
  <c r="K57" i="34"/>
  <c r="L57" i="34"/>
  <c r="K58" i="34"/>
  <c r="L58" i="34"/>
  <c r="K59" i="34"/>
  <c r="L59" i="34"/>
  <c r="K60" i="34"/>
  <c r="L60" i="34"/>
  <c r="K61" i="34"/>
  <c r="L61" i="34"/>
  <c r="K62" i="34"/>
  <c r="L62" i="34"/>
  <c r="K63" i="34"/>
  <c r="L63" i="34"/>
  <c r="K64" i="34"/>
  <c r="L64" i="34"/>
  <c r="K65" i="34"/>
  <c r="L65" i="34"/>
  <c r="K66" i="34"/>
  <c r="L66" i="34"/>
  <c r="K67" i="34"/>
  <c r="L67" i="34"/>
  <c r="K68" i="34"/>
  <c r="L68" i="34"/>
  <c r="K69" i="34"/>
  <c r="L69" i="34"/>
  <c r="K70" i="34"/>
  <c r="L70" i="34"/>
  <c r="K71" i="34"/>
  <c r="L71" i="34"/>
  <c r="K72" i="34"/>
  <c r="L72" i="34"/>
  <c r="K73" i="34"/>
  <c r="L73" i="34"/>
  <c r="K74" i="34"/>
  <c r="L74" i="34"/>
  <c r="K75" i="34"/>
  <c r="L75" i="34"/>
  <c r="L80" i="34" l="1"/>
  <c r="K80" i="34"/>
  <c r="J10" i="34"/>
  <c r="J66" i="34" l="1"/>
  <c r="B63" i="37" l="1"/>
  <c r="B64" i="37" l="1"/>
  <c r="B65" i="37" l="1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B66" i="37" l="1"/>
  <c r="B67" i="37" l="1"/>
  <c r="J67" i="34"/>
  <c r="J80" i="32" l="1"/>
  <c r="B68" i="37"/>
  <c r="J68" i="34"/>
  <c r="B69" i="37" l="1"/>
  <c r="J69" i="34"/>
  <c r="B70" i="37" l="1"/>
  <c r="J70" i="34"/>
  <c r="B71" i="37" l="1"/>
  <c r="J71" i="34"/>
  <c r="J72" i="34" l="1"/>
  <c r="J73" i="34" l="1"/>
  <c r="J74" i="34" l="1"/>
  <c r="J75" i="34" l="1"/>
  <c r="J80" i="34" s="1"/>
</calcChain>
</file>

<file path=xl/sharedStrings.xml><?xml version="1.0" encoding="utf-8"?>
<sst xmlns="http://schemas.openxmlformats.org/spreadsheetml/2006/main" count="419" uniqueCount="129">
  <si>
    <t>(km)</t>
  </si>
  <si>
    <t>maandkaart</t>
  </si>
  <si>
    <t>3 maanden</t>
  </si>
  <si>
    <t>jaarlijks</t>
  </si>
  <si>
    <t>Railflex</t>
  </si>
  <si>
    <t>Km</t>
  </si>
  <si>
    <t>(%)</t>
  </si>
  <si>
    <t>Distance</t>
  </si>
  <si>
    <t>Part patronale</t>
  </si>
  <si>
    <t>Intervention hebdomadaire de l'employeur</t>
  </si>
  <si>
    <t>Intervention mensuelle de l'employeur</t>
  </si>
  <si>
    <t>Intervention trimestrielle de l'employeur</t>
  </si>
  <si>
    <t>Intervention annuelle de l'employeur</t>
  </si>
  <si>
    <t>Intervention de l'employeur</t>
  </si>
  <si>
    <t>Afstand</t>
  </si>
  <si>
    <t>Werkgevers-bijdrage</t>
  </si>
  <si>
    <t>Wekelijkse bijdrage van de werkgever</t>
  </si>
  <si>
    <t>Maandelijkse bijdrage van de werkgever</t>
  </si>
  <si>
    <t>Driemaandelijkse bijdrage van de werkgever</t>
  </si>
  <si>
    <t>Jaarlijkse bijdrage van de werkgever</t>
  </si>
  <si>
    <t>Bijdrage van de werkgever</t>
  </si>
  <si>
    <t>Week</t>
  </si>
  <si>
    <t>EUR</t>
  </si>
  <si>
    <t>-</t>
  </si>
  <si>
    <t>(1) Egalement valable pour le calcul du prix des cartes-trains combinées SNCB/TEC.
La distance totale ne peut être inférieure à 3 km.
Distances SNCB limitées à 150 Km.</t>
  </si>
  <si>
    <t>(2) Eveneens geldig voor de berekening van de prijs voor treinkaarten in gemengd verkeer NMBS/TEC.
De totale afstand mag niet korter zijn dan 3 km.
Afstanden NMBS beperkt tot 150 km.</t>
  </si>
  <si>
    <t>Weektreinkaart</t>
  </si>
  <si>
    <t>Maandtreinkaart</t>
  </si>
  <si>
    <t>Carte train annuelle</t>
  </si>
  <si>
    <t>Trimestertreinkaart</t>
  </si>
  <si>
    <t>Jaartreinkaart</t>
  </si>
  <si>
    <t>Halftijdse Treinkaart</t>
  </si>
  <si>
    <t>Carte Train Mensuelle</t>
  </si>
  <si>
    <t>Carte Train Trimestrielle</t>
  </si>
  <si>
    <t>Carte Train Annuelle</t>
  </si>
  <si>
    <t>Carte Train Mi-Temps</t>
  </si>
  <si>
    <t>Carte Train Hebdomadaire</t>
  </si>
  <si>
    <t>: gemiddelde</t>
  </si>
  <si>
    <r>
      <t>2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</si>
  <si>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1</t>
    </r>
    <r>
      <rPr>
        <b/>
        <vertAlign val="superscript"/>
        <sz val="12"/>
        <rFont val="Tahoma"/>
        <family val="2"/>
      </rPr>
      <t>e</t>
    </r>
    <r>
      <rPr>
        <b/>
        <sz val="12"/>
        <rFont val="Tahoma"/>
        <family val="2"/>
      </rPr>
      <t xml:space="preserve"> klas</t>
    </r>
  </si>
  <si>
    <r>
      <t>Km</t>
    </r>
    <r>
      <rPr>
        <b/>
        <vertAlign val="superscript"/>
        <sz val="12"/>
        <rFont val="Tahoma"/>
        <family val="2"/>
      </rPr>
      <t>(6)</t>
    </r>
  </si>
  <si>
    <t>1 WEEK</t>
  </si>
  <si>
    <t>1 MAAND</t>
  </si>
  <si>
    <t>3 MAANDEN</t>
  </si>
  <si>
    <t>12 MAANDEN</t>
  </si>
  <si>
    <t>1</t>
  </si>
  <si>
    <t>1-3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</si>
  <si>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</si>
  <si>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</si>
  <si>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</si>
  <si>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</si>
  <si>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</si>
  <si>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</si>
  <si>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</si>
  <si>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</si>
  <si>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</si>
  <si>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</si>
  <si>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</si>
  <si>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</si>
  <si>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</si>
  <si>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</si>
  <si>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</si>
  <si>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</si>
  <si>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</si>
  <si>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</si>
  <si>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</si>
  <si>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</si>
  <si>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</si>
  <si>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</si>
  <si>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</si>
  <si>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</si>
  <si>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</si>
  <si>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</si>
  <si>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</si>
  <si>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</si>
  <si>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</si>
  <si>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</si>
  <si>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</si>
  <si>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</si>
  <si>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</si>
  <si>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</si>
  <si>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</si>
  <si>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</si>
  <si>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</si>
  <si>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</si>
  <si>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</si>
  <si>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</si>
  <si>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</si>
  <si>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</si>
  <si>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</si>
  <si>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</si>
  <si>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</si>
  <si>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</si>
  <si>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</si>
  <si>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</si>
  <si>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</si>
  <si>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</si>
  <si>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</si>
  <si>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</si>
  <si>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</si>
  <si>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</si>
  <si>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</si>
  <si>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Abonnement Mensuel / City Pass mensuel</t>
  </si>
  <si>
    <t>Abonnement Trimestriel</t>
  </si>
  <si>
    <t>abonnement Annuel / City Pass annuel</t>
  </si>
  <si>
    <t>Abonnement Mi-Temps</t>
  </si>
  <si>
    <t>Mensuelle</t>
  </si>
  <si>
    <t>Carte train Trimestrielle</t>
  </si>
  <si>
    <t>Carte train Mi-Temps</t>
  </si>
  <si>
    <t>Carte trainMensuelle</t>
  </si>
  <si>
    <t>Trimestrielle</t>
  </si>
  <si>
    <t>Annuelle</t>
  </si>
  <si>
    <t>Jaarlijkse</t>
  </si>
  <si>
    <t>Maandelijkse</t>
  </si>
  <si>
    <t>Driemaandelijkse</t>
  </si>
  <si>
    <t>Mi-Temps</t>
  </si>
  <si>
    <t>Halftijdse</t>
  </si>
  <si>
    <t>151-155</t>
  </si>
  <si>
    <t>156-160</t>
  </si>
  <si>
    <t>161-165</t>
  </si>
  <si>
    <t>166-170</t>
  </si>
  <si>
    <t>171-175</t>
  </si>
  <si>
    <t>176-180</t>
  </si>
  <si>
    <t>181-185</t>
  </si>
  <si>
    <t>186-190</t>
  </si>
  <si>
    <t>191-195</t>
  </si>
  <si>
    <t>196-200</t>
  </si>
  <si>
    <t>Tarifs 02/2022</t>
  </si>
  <si>
    <t>HALFTIJD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</si>
</sst>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* #,##0.00\ _€_-;\-* #,##0.00\ _€_-;_-* &quot;-&quot;??\ _€_-;_-@_-"/>
    <numFmt numFmtId="166" formatCode="_-* #,##0.00\ _B_F_-;\-* #,##0.00\ _B_F_-;_-* &quot;-&quot;??\ _B_F_-;_-@_-"/>
    <numFmt numFmtId="167" formatCode="0.0"/>
    <numFmt numFmtId="168" formatCode="0.0%"/>
    <numFmt numFmtId="169" formatCode="0.00_____ \ "/>
    <numFmt numFmtId="170" formatCode="_-* #,##0.0\ _B_F_-;\-* #,##0.0\ _B_F_-;_-* &quot;-&quot;??\ _B_F_-;_-@_-"/>
    <numFmt numFmtId="171" formatCode="0.000"/>
    <numFmt numFmtId="172" formatCode="0_ "/>
    <numFmt numFmtId="173" formatCode="0.00___ "/>
    <numFmt numFmtId="174" formatCode="_-* #,##0\ _B_F_-;\-* #,##0\ _B_F_-;_-* &quot;-&quot;??\ _B_F_-;_-@_-"/>
    <numFmt numFmtId="175" formatCode="0.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sz val="10"/>
      <color theme="0"/>
      <name val="Tahoma"/>
      <family val="2"/>
    </font>
    <font>
      <sz val="10"/>
      <color indexed="10"/>
      <name val="Tahoma"/>
      <family val="2"/>
    </font>
    <font>
      <u/>
      <sz val="10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color indexed="56"/>
      <name val="Tahoma"/>
      <family val="2"/>
    </font>
    <font>
      <sz val="8"/>
      <name val="Tahoma"/>
      <family val="2"/>
    </font>
    <font>
      <sz val="10"/>
      <color rgb="FFFF0000"/>
      <name val="Tahoma"/>
      <family val="2"/>
    </font>
    <font>
      <vertAlign val="superscript"/>
      <sz val="10"/>
      <color rgb="FFFF0000"/>
      <name val="Tahoma"/>
      <family val="2"/>
    </font>
    <font>
      <sz val="8"/>
      <color theme="0" tint="-0.14999847407452621"/>
      <name val="Tahoma"/>
      <family val="2"/>
    </font>
    <font>
      <sz val="10"/>
      <color theme="0" tint="-0.14999847407452621"/>
      <name val="Tahoma"/>
      <family val="2"/>
    </font>
    <font>
      <sz val="10"/>
      <color theme="0" tint="-0.14999847407452621"/>
      <name val="Arial"/>
      <family val="2"/>
    </font>
    <font>
      <vertAlign val="superscript"/>
      <sz val="8"/>
      <color theme="0" tint="-0.14999847407452621"/>
      <name val="Tahoma"/>
      <family val="2"/>
    </font>
    <font>
      <sz val="11"/>
      <color rgb="FF3F3F76"/>
      <name val="Calibri"/>
      <family val="2"/>
      <scheme val="minor"/>
    </font>
    <font>
      <sz val="8"/>
      <color theme="1"/>
      <name val="Tahoma"/>
      <family val="2"/>
    </font>
    <font>
      <sz val="10"/>
      <color rgb="FF00B050"/>
      <name val="Arial"/>
      <family val="2"/>
    </font>
    <font>
      <sz val="11"/>
      <name val="Calibri"/>
      <family val="2"/>
      <scheme val="minor"/>
    </font>
    <font>
      <i/>
      <sz val="8"/>
      <color theme="1"/>
      <name val="Tahoma"/>
      <family val="2"/>
    </font>
    <font>
      <sz val="10"/>
      <color theme="1"/>
      <name val="Tahoma"/>
      <family val="2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4" borderId="23" applyNumberFormat="0" applyAlignment="0" applyProtection="0"/>
  </cellStyleXfs>
  <cellXfs count="160">
    <xf numFmtId="0" fontId="0" fillId="0" borderId="0" xfId="0"/>
    <xf numFmtId="0" fontId="4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Fill="1" applyBorder="1" applyAlignment="1"/>
    <xf numFmtId="0" fontId="4" fillId="0" borderId="0" xfId="0" applyFont="1" applyFill="1" applyBorder="1" applyAlignment="1" applyProtection="1">
      <alignment vertical="center" textRotation="90"/>
      <protection locked="0"/>
    </xf>
    <xf numFmtId="0" fontId="4" fillId="0" borderId="1" xfId="0" applyFont="1" applyFill="1" applyBorder="1"/>
    <xf numFmtId="0" fontId="4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center"/>
      <protection locked="0"/>
    </xf>
    <xf numFmtId="3" fontId="6" fillId="0" borderId="8" xfId="0" quotePrefix="1" applyNumberFormat="1" applyFont="1" applyFill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4" fillId="2" borderId="18" xfId="0" quotePrefix="1" applyFont="1" applyFill="1" applyBorder="1"/>
    <xf numFmtId="0" fontId="4" fillId="0" borderId="0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/>
    <xf numFmtId="171" fontId="4" fillId="0" borderId="1" xfId="0" applyNumberFormat="1" applyFont="1" applyFill="1" applyBorder="1"/>
    <xf numFmtId="0" fontId="2" fillId="0" borderId="0" xfId="3"/>
    <xf numFmtId="0" fontId="2" fillId="0" borderId="0" xfId="3" applyNumberFormat="1"/>
    <xf numFmtId="17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4" fillId="0" borderId="0" xfId="4" applyFont="1" applyFill="1" applyBorder="1"/>
    <xf numFmtId="0" fontId="12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3" fontId="13" fillId="0" borderId="13" xfId="4" applyNumberFormat="1" applyFont="1" applyFill="1" applyBorder="1" applyAlignment="1" applyProtection="1">
      <alignment horizontal="centerContinuous" wrapText="1"/>
      <protection locked="0"/>
    </xf>
    <xf numFmtId="3" fontId="13" fillId="0" borderId="19" xfId="4" applyNumberFormat="1" applyFont="1" applyFill="1" applyBorder="1" applyAlignment="1" applyProtection="1">
      <alignment horizontal="centerContinuous" wrapText="1"/>
      <protection locked="0"/>
    </xf>
    <xf numFmtId="3" fontId="13" fillId="0" borderId="0" xfId="4" applyNumberFormat="1" applyFont="1" applyFill="1" applyBorder="1" applyAlignment="1" applyProtection="1">
      <alignment horizontal="centerContinuous" wrapText="1"/>
      <protection locked="0"/>
    </xf>
    <xf numFmtId="0" fontId="13" fillId="0" borderId="9" xfId="4" applyFont="1" applyFill="1" applyBorder="1" applyAlignment="1">
      <alignment horizontal="center"/>
    </xf>
    <xf numFmtId="172" fontId="13" fillId="0" borderId="0" xfId="4" applyNumberFormat="1" applyFont="1" applyFill="1" applyBorder="1" applyAlignment="1"/>
    <xf numFmtId="0" fontId="13" fillId="0" borderId="0" xfId="4" applyFont="1" applyFill="1" applyBorder="1" applyAlignment="1">
      <alignment horizontal="center"/>
    </xf>
    <xf numFmtId="172" fontId="13" fillId="0" borderId="0" xfId="4" quotePrefix="1" applyNumberFormat="1" applyFont="1" applyFill="1" applyBorder="1" applyAlignment="1"/>
    <xf numFmtId="0" fontId="13" fillId="0" borderId="21" xfId="4" applyFont="1" applyFill="1" applyBorder="1" applyAlignment="1">
      <alignment horizontal="center"/>
    </xf>
    <xf numFmtId="172" fontId="13" fillId="0" borderId="9" xfId="4" applyNumberFormat="1" applyFont="1" applyFill="1" applyBorder="1" applyAlignment="1"/>
    <xf numFmtId="172" fontId="13" fillId="0" borderId="9" xfId="4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172" fontId="1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172" fontId="13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horizontal="center"/>
    </xf>
    <xf numFmtId="0" fontId="2" fillId="0" borderId="0" xfId="4" applyFill="1" applyBorder="1"/>
    <xf numFmtId="0" fontId="13" fillId="0" borderId="0" xfId="4" applyFont="1" applyFill="1" applyBorder="1"/>
    <xf numFmtId="173" fontId="4" fillId="0" borderId="0" xfId="4" applyNumberFormat="1" applyFont="1" applyFill="1" applyBorder="1"/>
    <xf numFmtId="3" fontId="14" fillId="0" borderId="7" xfId="0" applyNumberFormat="1" applyFont="1" applyFill="1" applyBorder="1" applyAlignment="1" applyProtection="1">
      <alignment horizontal="center"/>
      <protection locked="0"/>
    </xf>
    <xf numFmtId="3" fontId="14" fillId="0" borderId="5" xfId="0" applyNumberFormat="1" applyFont="1" applyFill="1" applyBorder="1" applyAlignment="1" applyProtection="1">
      <alignment horizontal="center"/>
      <protection locked="0"/>
    </xf>
    <xf numFmtId="3" fontId="15" fillId="0" borderId="8" xfId="0" quotePrefix="1" applyNumberFormat="1" applyFont="1" applyFill="1" applyBorder="1" applyAlignment="1" applyProtection="1">
      <alignment horizontal="right"/>
      <protection locked="0"/>
    </xf>
    <xf numFmtId="169" fontId="14" fillId="0" borderId="0" xfId="0" applyNumberFormat="1" applyFont="1" applyFill="1" applyBorder="1" applyAlignment="1"/>
    <xf numFmtId="0" fontId="14" fillId="0" borderId="0" xfId="0" applyFont="1"/>
    <xf numFmtId="2" fontId="14" fillId="0" borderId="0" xfId="0" applyNumberFormat="1" applyFont="1"/>
    <xf numFmtId="3" fontId="14" fillId="0" borderId="9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3" fontId="14" fillId="0" borderId="10" xfId="0" applyNumberFormat="1" applyFont="1" applyFill="1" applyBorder="1" applyAlignment="1" applyProtection="1">
      <alignment horizontal="center"/>
      <protection locked="0"/>
    </xf>
    <xf numFmtId="168" fontId="14" fillId="0" borderId="2" xfId="2" applyNumberFormat="1" applyFont="1" applyFill="1" applyBorder="1"/>
    <xf numFmtId="164" fontId="2" fillId="0" borderId="0" xfId="3" applyNumberFormat="1"/>
    <xf numFmtId="0" fontId="4" fillId="0" borderId="0" xfId="0" applyFont="1" applyAlignment="1">
      <alignment horizontal="left"/>
    </xf>
    <xf numFmtId="174" fontId="4" fillId="0" borderId="0" xfId="1" applyNumberFormat="1" applyFont="1" applyFill="1" applyBorder="1"/>
    <xf numFmtId="175" fontId="4" fillId="0" borderId="0" xfId="2" applyNumberFormat="1" applyFont="1" applyFill="1" applyBorder="1"/>
    <xf numFmtId="175" fontId="4" fillId="2" borderId="17" xfId="2" applyNumberFormat="1" applyFont="1" applyFill="1" applyBorder="1"/>
    <xf numFmtId="172" fontId="16" fillId="0" borderId="9" xfId="4" applyNumberFormat="1" applyFont="1" applyFill="1" applyBorder="1" applyAlignment="1"/>
    <xf numFmtId="0" fontId="16" fillId="0" borderId="0" xfId="4" applyFont="1" applyFill="1" applyBorder="1" applyAlignment="1">
      <alignment horizontal="center"/>
    </xf>
    <xf numFmtId="172" fontId="16" fillId="0" borderId="0" xfId="4" applyNumberFormat="1" applyFont="1" applyFill="1" applyBorder="1" applyAlignment="1">
      <alignment horizontal="center"/>
    </xf>
    <xf numFmtId="0" fontId="16" fillId="0" borderId="21" xfId="4" applyFont="1" applyFill="1" applyBorder="1" applyAlignment="1">
      <alignment horizontal="center"/>
    </xf>
    <xf numFmtId="173" fontId="16" fillId="0" borderId="0" xfId="4" applyNumberFormat="1" applyFont="1" applyFill="1" applyBorder="1" applyAlignment="1"/>
    <xf numFmtId="173" fontId="16" fillId="0" borderId="2" xfId="4" applyNumberFormat="1" applyFont="1" applyFill="1" applyBorder="1" applyAlignment="1"/>
    <xf numFmtId="0" fontId="17" fillId="0" borderId="0" xfId="4" applyFont="1" applyFill="1" applyBorder="1"/>
    <xf numFmtId="0" fontId="18" fillId="0" borderId="0" xfId="0" applyFont="1"/>
    <xf numFmtId="172" fontId="16" fillId="0" borderId="11" xfId="4" applyNumberFormat="1" applyFont="1" applyFill="1" applyBorder="1" applyAlignment="1">
      <alignment vertical="center"/>
    </xf>
    <xf numFmtId="0" fontId="16" fillId="0" borderId="3" xfId="4" applyFont="1" applyFill="1" applyBorder="1" applyAlignment="1">
      <alignment horizontal="center"/>
    </xf>
    <xf numFmtId="172" fontId="16" fillId="0" borderId="12" xfId="4" applyNumberFormat="1" applyFont="1" applyFill="1" applyBorder="1" applyAlignment="1">
      <alignment horizontal="center" vertical="center"/>
    </xf>
    <xf numFmtId="0" fontId="16" fillId="0" borderId="22" xfId="4" applyFont="1" applyFill="1" applyBorder="1" applyAlignment="1">
      <alignment horizontal="center"/>
    </xf>
    <xf numFmtId="173" fontId="16" fillId="0" borderId="2" xfId="4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0" fontId="16" fillId="0" borderId="7" xfId="4" applyFont="1" applyFill="1" applyBorder="1" applyAlignment="1">
      <alignment horizontal="center"/>
    </xf>
    <xf numFmtId="172" fontId="16" fillId="0" borderId="5" xfId="4" applyNumberFormat="1" applyFont="1" applyFill="1" applyBorder="1" applyAlignment="1"/>
    <xf numFmtId="49" fontId="19" fillId="0" borderId="5" xfId="4" applyNumberFormat="1" applyFont="1" applyFill="1" applyBorder="1" applyAlignment="1">
      <alignment horizontal="right"/>
    </xf>
    <xf numFmtId="0" fontId="16" fillId="0" borderId="9" xfId="4" applyFont="1" applyFill="1" applyBorder="1" applyAlignment="1">
      <alignment horizontal="center"/>
    </xf>
    <xf numFmtId="172" fontId="16" fillId="0" borderId="0" xfId="4" applyNumberFormat="1" applyFont="1" applyFill="1" applyBorder="1" applyAlignment="1"/>
    <xf numFmtId="169" fontId="20" fillId="4" borderId="23" xfId="9" applyNumberFormat="1" applyAlignment="1"/>
    <xf numFmtId="0" fontId="4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17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71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166" fontId="14" fillId="0" borderId="0" xfId="1" applyFont="1"/>
    <xf numFmtId="3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0" fontId="4" fillId="0" borderId="33" xfId="2" applyNumberFormat="1" applyFont="1" applyFill="1" applyBorder="1"/>
    <xf numFmtId="10" fontId="4" fillId="2" borderId="17" xfId="2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3" fontId="16" fillId="0" borderId="34" xfId="4" applyNumberFormat="1" applyFont="1" applyFill="1" applyBorder="1" applyAlignment="1" applyProtection="1">
      <alignment horizontal="centerContinuous" wrapText="1"/>
      <protection locked="0"/>
    </xf>
    <xf numFmtId="0" fontId="10" fillId="0" borderId="6" xfId="4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9" fontId="4" fillId="0" borderId="13" xfId="2" applyFont="1" applyFill="1" applyBorder="1" applyAlignment="1" applyProtection="1">
      <alignment horizontal="center" vertical="center" wrapText="1"/>
      <protection locked="0"/>
    </xf>
    <xf numFmtId="0" fontId="21" fillId="0" borderId="22" xfId="4" applyFont="1" applyFill="1" applyBorder="1" applyAlignment="1">
      <alignment horizontal="center"/>
    </xf>
    <xf numFmtId="0" fontId="22" fillId="0" borderId="0" xfId="0" applyFont="1"/>
    <xf numFmtId="170" fontId="20" fillId="0" borderId="23" xfId="9" applyNumberFormat="1" applyFill="1"/>
    <xf numFmtId="169" fontId="23" fillId="3" borderId="23" xfId="9" applyNumberFormat="1" applyFont="1" applyFill="1" applyAlignment="1"/>
    <xf numFmtId="2" fontId="23" fillId="3" borderId="23" xfId="9" applyNumberFormat="1" applyFont="1" applyFill="1" applyAlignment="1">
      <alignment horizontal="center"/>
    </xf>
    <xf numFmtId="169" fontId="23" fillId="0" borderId="23" xfId="9" applyNumberFormat="1" applyFont="1" applyFill="1" applyAlignment="1"/>
    <xf numFmtId="2" fontId="23" fillId="0" borderId="23" xfId="9" applyNumberFormat="1" applyFont="1" applyFill="1" applyAlignment="1">
      <alignment horizontal="center"/>
    </xf>
    <xf numFmtId="173" fontId="21" fillId="0" borderId="0" xfId="4" applyNumberFormat="1" applyFont="1" applyFill="1" applyBorder="1" applyAlignment="1"/>
    <xf numFmtId="173" fontId="21" fillId="0" borderId="10" xfId="0" applyNumberFormat="1" applyFont="1" applyBorder="1" applyAlignment="1">
      <alignment horizontal="center"/>
    </xf>
    <xf numFmtId="173" fontId="21" fillId="0" borderId="36" xfId="4" applyNumberFormat="1" applyFont="1" applyBorder="1" applyAlignment="1">
      <alignment horizontal="center"/>
    </xf>
    <xf numFmtId="169" fontId="24" fillId="0" borderId="15" xfId="0" applyNumberFormat="1" applyFont="1" applyFill="1" applyBorder="1" applyAlignment="1"/>
    <xf numFmtId="169" fontId="24" fillId="0" borderId="0" xfId="0" applyNumberFormat="1" applyFont="1" applyFill="1" applyBorder="1" applyAlignment="1"/>
    <xf numFmtId="2" fontId="25" fillId="0" borderId="0" xfId="0" applyNumberFormat="1" applyFont="1" applyFill="1" applyBorder="1" applyAlignment="1">
      <alignment horizontal="center"/>
    </xf>
    <xf numFmtId="169" fontId="25" fillId="0" borderId="15" xfId="0" applyNumberFormat="1" applyFont="1" applyFill="1" applyBorder="1" applyAlignment="1"/>
    <xf numFmtId="169" fontId="25" fillId="0" borderId="0" xfId="0" applyNumberFormat="1" applyFont="1" applyFill="1" applyBorder="1" applyAlignment="1"/>
    <xf numFmtId="170" fontId="26" fillId="0" borderId="23" xfId="9" applyNumberFormat="1" applyFont="1" applyFill="1"/>
    <xf numFmtId="169" fontId="4" fillId="0" borderId="15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 textRotation="90"/>
    </xf>
    <xf numFmtId="0" fontId="10" fillId="0" borderId="6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35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0">
    <cellStyle name="Comma 2" xfId="8" xr:uid="{00000000-0005-0000-0000-000001000000}"/>
    <cellStyle name="Comma 3" xfId="7" xr:uid="{00000000-0005-0000-0000-000002000000}"/>
    <cellStyle name="Entrée" xfId="9" builtinId="20"/>
    <cellStyle name="Milliers" xfId="1" builtinId="3"/>
    <cellStyle name="Normal" xfId="0" builtinId="0"/>
    <cellStyle name="Normal 2" xfId="4" xr:uid="{00000000-0005-0000-0000-000005000000}"/>
    <cellStyle name="Normal 3" xfId="5" xr:uid="{00000000-0005-0000-0000-000006000000}"/>
    <cellStyle name="Normal_Variables P" xfId="3" xr:uid="{00000000-0005-0000-0000-000007000000}"/>
    <cellStyle name="Percent 2" xfId="6" xr:uid="{00000000-0005-0000-0000-000009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ianrail/fileserver/Users/qrf7302/Documents/CLEF%20USB%20Maarten/Tariefaanpassing%202011%20-%202014/Tariefaanpassing%2001.02.2013/B-Calculator_01.02.2013/Berekeningsmodule/Bundel%20II/Prijzentabellen%20conventies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ject_wg"/>
      <sheetName val="Railflex_wg"/>
      <sheetName val="Schoolbeheer"/>
      <sheetName val="Schoolbeheer (-18)"/>
      <sheetName val="CAMPUS (beheer)"/>
      <sheetName val="Comment"/>
      <sheetName val="EURO"/>
      <sheetName val="Traject (20%)"/>
      <sheetName val="Traject (25%)"/>
      <sheetName val="Traject (30%)"/>
      <sheetName val="Traject (FA)"/>
      <sheetName val="Railflex(FA)"/>
      <sheetName val="Railflex(25%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>
            <v>40.3399</v>
          </cell>
        </row>
        <row r="2">
          <cell r="B2">
            <v>0.4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00B050"/>
  </sheetPr>
  <dimension ref="A1:AI79"/>
  <sheetViews>
    <sheetView showGridLines="0" topLeftCell="D1" zoomScaleNormal="100" workbookViewId="0">
      <pane ySplit="6" topLeftCell="A30" activePane="bottomLeft" state="frozen"/>
      <selection activeCell="F5" sqref="F5"/>
      <selection pane="bottomLeft" activeCell="D1" sqref="D1:D2"/>
    </sheetView>
  </sheetViews>
  <sheetFormatPr baseColWidth="10" defaultColWidth="11.5" defaultRowHeight="13" x14ac:dyDescent="0.15"/>
  <cols>
    <col min="1" max="1" width="3.5" style="68" hidden="1" customWidth="1"/>
    <col min="2" max="2" width="7.1640625" style="68" hidden="1" customWidth="1"/>
    <col min="3" max="3" width="3.5" style="68" hidden="1" customWidth="1"/>
    <col min="4" max="4" width="6" style="69" bestFit="1" customWidth="1"/>
    <col min="5" max="5" width="7.1640625" style="68" bestFit="1" customWidth="1"/>
    <col min="6" max="6" width="7.5" style="50" bestFit="1" customWidth="1"/>
    <col min="7" max="7" width="8.33203125" style="50" bestFit="1" customWidth="1"/>
    <col min="8" max="8" width="9.1640625" style="50" bestFit="1" customWidth="1"/>
    <col min="9" max="9" width="7.1640625" style="50" bestFit="1" customWidth="1"/>
    <col min="10" max="10" width="7.5" style="50" bestFit="1" customWidth="1"/>
    <col min="11" max="11" width="8.33203125" style="50" bestFit="1" customWidth="1"/>
    <col min="12" max="12" width="9.1640625" style="50" bestFit="1" customWidth="1"/>
    <col min="13" max="13" width="11.5" style="50" customWidth="1"/>
    <col min="14" max="15" width="6.33203125" bestFit="1" customWidth="1"/>
    <col min="16" max="17" width="7.1640625" bestFit="1" customWidth="1"/>
    <col min="18" max="18" width="8" bestFit="1" customWidth="1"/>
    <col min="19" max="19" width="6.33203125" bestFit="1" customWidth="1"/>
    <col min="20" max="21" width="7.1640625" bestFit="1" customWidth="1"/>
    <col min="22" max="22" width="6.6640625" customWidth="1"/>
    <col min="23" max="24" width="5.5" bestFit="1" customWidth="1"/>
    <col min="25" max="26" width="7.33203125" bestFit="1" customWidth="1"/>
    <col min="27" max="30" width="8.33203125" bestFit="1" customWidth="1"/>
    <col min="31" max="31" width="6.6640625" customWidth="1"/>
    <col min="32" max="32" width="7.5" customWidth="1"/>
    <col min="33" max="256" width="11.5" style="50"/>
    <col min="257" max="259" width="0" style="50" hidden="1" customWidth="1"/>
    <col min="260" max="260" width="8.83203125" style="50" customWidth="1"/>
    <col min="261" max="268" width="10.6640625" style="50" customWidth="1"/>
    <col min="269" max="269" width="11.5" style="50" customWidth="1"/>
    <col min="270" max="287" width="0" style="50" hidden="1" customWidth="1"/>
    <col min="288" max="288" width="7.5" style="50" customWidth="1"/>
    <col min="289" max="512" width="11.5" style="50"/>
    <col min="513" max="515" width="0" style="50" hidden="1" customWidth="1"/>
    <col min="516" max="516" width="8.83203125" style="50" customWidth="1"/>
    <col min="517" max="524" width="10.6640625" style="50" customWidth="1"/>
    <col min="525" max="525" width="11.5" style="50" customWidth="1"/>
    <col min="526" max="543" width="0" style="50" hidden="1" customWidth="1"/>
    <col min="544" max="544" width="7.5" style="50" customWidth="1"/>
    <col min="545" max="768" width="11.5" style="50"/>
    <col min="769" max="771" width="0" style="50" hidden="1" customWidth="1"/>
    <col min="772" max="772" width="8.83203125" style="50" customWidth="1"/>
    <col min="773" max="780" width="10.6640625" style="50" customWidth="1"/>
    <col min="781" max="781" width="11.5" style="50" customWidth="1"/>
    <col min="782" max="799" width="0" style="50" hidden="1" customWidth="1"/>
    <col min="800" max="800" width="7.5" style="50" customWidth="1"/>
    <col min="801" max="1024" width="11.5" style="50"/>
    <col min="1025" max="1027" width="0" style="50" hidden="1" customWidth="1"/>
    <col min="1028" max="1028" width="8.83203125" style="50" customWidth="1"/>
    <col min="1029" max="1036" width="10.6640625" style="50" customWidth="1"/>
    <col min="1037" max="1037" width="11.5" style="50" customWidth="1"/>
    <col min="1038" max="1055" width="0" style="50" hidden="1" customWidth="1"/>
    <col min="1056" max="1056" width="7.5" style="50" customWidth="1"/>
    <col min="1057" max="1280" width="11.5" style="50"/>
    <col min="1281" max="1283" width="0" style="50" hidden="1" customWidth="1"/>
    <col min="1284" max="1284" width="8.83203125" style="50" customWidth="1"/>
    <col min="1285" max="1292" width="10.6640625" style="50" customWidth="1"/>
    <col min="1293" max="1293" width="11.5" style="50" customWidth="1"/>
    <col min="1294" max="1311" width="0" style="50" hidden="1" customWidth="1"/>
    <col min="1312" max="1312" width="7.5" style="50" customWidth="1"/>
    <col min="1313" max="1536" width="11.5" style="50"/>
    <col min="1537" max="1539" width="0" style="50" hidden="1" customWidth="1"/>
    <col min="1540" max="1540" width="8.83203125" style="50" customWidth="1"/>
    <col min="1541" max="1548" width="10.6640625" style="50" customWidth="1"/>
    <col min="1549" max="1549" width="11.5" style="50" customWidth="1"/>
    <col min="1550" max="1567" width="0" style="50" hidden="1" customWidth="1"/>
    <col min="1568" max="1568" width="7.5" style="50" customWidth="1"/>
    <col min="1569" max="1792" width="11.5" style="50"/>
    <col min="1793" max="1795" width="0" style="50" hidden="1" customWidth="1"/>
    <col min="1796" max="1796" width="8.83203125" style="50" customWidth="1"/>
    <col min="1797" max="1804" width="10.6640625" style="50" customWidth="1"/>
    <col min="1805" max="1805" width="11.5" style="50" customWidth="1"/>
    <col min="1806" max="1823" width="0" style="50" hidden="1" customWidth="1"/>
    <col min="1824" max="1824" width="7.5" style="50" customWidth="1"/>
    <col min="1825" max="2048" width="11.5" style="50"/>
    <col min="2049" max="2051" width="0" style="50" hidden="1" customWidth="1"/>
    <col min="2052" max="2052" width="8.83203125" style="50" customWidth="1"/>
    <col min="2053" max="2060" width="10.6640625" style="50" customWidth="1"/>
    <col min="2061" max="2061" width="11.5" style="50" customWidth="1"/>
    <col min="2062" max="2079" width="0" style="50" hidden="1" customWidth="1"/>
    <col min="2080" max="2080" width="7.5" style="50" customWidth="1"/>
    <col min="2081" max="2304" width="11.5" style="50"/>
    <col min="2305" max="2307" width="0" style="50" hidden="1" customWidth="1"/>
    <col min="2308" max="2308" width="8.83203125" style="50" customWidth="1"/>
    <col min="2309" max="2316" width="10.6640625" style="50" customWidth="1"/>
    <col min="2317" max="2317" width="11.5" style="50" customWidth="1"/>
    <col min="2318" max="2335" width="0" style="50" hidden="1" customWidth="1"/>
    <col min="2336" max="2336" width="7.5" style="50" customWidth="1"/>
    <col min="2337" max="2560" width="11.5" style="50"/>
    <col min="2561" max="2563" width="0" style="50" hidden="1" customWidth="1"/>
    <col min="2564" max="2564" width="8.83203125" style="50" customWidth="1"/>
    <col min="2565" max="2572" width="10.6640625" style="50" customWidth="1"/>
    <col min="2573" max="2573" width="11.5" style="50" customWidth="1"/>
    <col min="2574" max="2591" width="0" style="50" hidden="1" customWidth="1"/>
    <col min="2592" max="2592" width="7.5" style="50" customWidth="1"/>
    <col min="2593" max="2816" width="11.5" style="50"/>
    <col min="2817" max="2819" width="0" style="50" hidden="1" customWidth="1"/>
    <col min="2820" max="2820" width="8.83203125" style="50" customWidth="1"/>
    <col min="2821" max="2828" width="10.6640625" style="50" customWidth="1"/>
    <col min="2829" max="2829" width="11.5" style="50" customWidth="1"/>
    <col min="2830" max="2847" width="0" style="50" hidden="1" customWidth="1"/>
    <col min="2848" max="2848" width="7.5" style="50" customWidth="1"/>
    <col min="2849" max="3072" width="11.5" style="50"/>
    <col min="3073" max="3075" width="0" style="50" hidden="1" customWidth="1"/>
    <col min="3076" max="3076" width="8.83203125" style="50" customWidth="1"/>
    <col min="3077" max="3084" width="10.6640625" style="50" customWidth="1"/>
    <col min="3085" max="3085" width="11.5" style="50" customWidth="1"/>
    <col min="3086" max="3103" width="0" style="50" hidden="1" customWidth="1"/>
    <col min="3104" max="3104" width="7.5" style="50" customWidth="1"/>
    <col min="3105" max="3328" width="11.5" style="50"/>
    <col min="3329" max="3331" width="0" style="50" hidden="1" customWidth="1"/>
    <col min="3332" max="3332" width="8.83203125" style="50" customWidth="1"/>
    <col min="3333" max="3340" width="10.6640625" style="50" customWidth="1"/>
    <col min="3341" max="3341" width="11.5" style="50" customWidth="1"/>
    <col min="3342" max="3359" width="0" style="50" hidden="1" customWidth="1"/>
    <col min="3360" max="3360" width="7.5" style="50" customWidth="1"/>
    <col min="3361" max="3584" width="11.5" style="50"/>
    <col min="3585" max="3587" width="0" style="50" hidden="1" customWidth="1"/>
    <col min="3588" max="3588" width="8.83203125" style="50" customWidth="1"/>
    <col min="3589" max="3596" width="10.6640625" style="50" customWidth="1"/>
    <col min="3597" max="3597" width="11.5" style="50" customWidth="1"/>
    <col min="3598" max="3615" width="0" style="50" hidden="1" customWidth="1"/>
    <col min="3616" max="3616" width="7.5" style="50" customWidth="1"/>
    <col min="3617" max="3840" width="11.5" style="50"/>
    <col min="3841" max="3843" width="0" style="50" hidden="1" customWidth="1"/>
    <col min="3844" max="3844" width="8.83203125" style="50" customWidth="1"/>
    <col min="3845" max="3852" width="10.6640625" style="50" customWidth="1"/>
    <col min="3853" max="3853" width="11.5" style="50" customWidth="1"/>
    <col min="3854" max="3871" width="0" style="50" hidden="1" customWidth="1"/>
    <col min="3872" max="3872" width="7.5" style="50" customWidth="1"/>
    <col min="3873" max="4096" width="11.5" style="50"/>
    <col min="4097" max="4099" width="0" style="50" hidden="1" customWidth="1"/>
    <col min="4100" max="4100" width="8.83203125" style="50" customWidth="1"/>
    <col min="4101" max="4108" width="10.6640625" style="50" customWidth="1"/>
    <col min="4109" max="4109" width="11.5" style="50" customWidth="1"/>
    <col min="4110" max="4127" width="0" style="50" hidden="1" customWidth="1"/>
    <col min="4128" max="4128" width="7.5" style="50" customWidth="1"/>
    <col min="4129" max="4352" width="11.5" style="50"/>
    <col min="4353" max="4355" width="0" style="50" hidden="1" customWidth="1"/>
    <col min="4356" max="4356" width="8.83203125" style="50" customWidth="1"/>
    <col min="4357" max="4364" width="10.6640625" style="50" customWidth="1"/>
    <col min="4365" max="4365" width="11.5" style="50" customWidth="1"/>
    <col min="4366" max="4383" width="0" style="50" hidden="1" customWidth="1"/>
    <col min="4384" max="4384" width="7.5" style="50" customWidth="1"/>
    <col min="4385" max="4608" width="11.5" style="50"/>
    <col min="4609" max="4611" width="0" style="50" hidden="1" customWidth="1"/>
    <col min="4612" max="4612" width="8.83203125" style="50" customWidth="1"/>
    <col min="4613" max="4620" width="10.6640625" style="50" customWidth="1"/>
    <col min="4621" max="4621" width="11.5" style="50" customWidth="1"/>
    <col min="4622" max="4639" width="0" style="50" hidden="1" customWidth="1"/>
    <col min="4640" max="4640" width="7.5" style="50" customWidth="1"/>
    <col min="4641" max="4864" width="11.5" style="50"/>
    <col min="4865" max="4867" width="0" style="50" hidden="1" customWidth="1"/>
    <col min="4868" max="4868" width="8.83203125" style="50" customWidth="1"/>
    <col min="4869" max="4876" width="10.6640625" style="50" customWidth="1"/>
    <col min="4877" max="4877" width="11.5" style="50" customWidth="1"/>
    <col min="4878" max="4895" width="0" style="50" hidden="1" customWidth="1"/>
    <col min="4896" max="4896" width="7.5" style="50" customWidth="1"/>
    <col min="4897" max="5120" width="11.5" style="50"/>
    <col min="5121" max="5123" width="0" style="50" hidden="1" customWidth="1"/>
    <col min="5124" max="5124" width="8.83203125" style="50" customWidth="1"/>
    <col min="5125" max="5132" width="10.6640625" style="50" customWidth="1"/>
    <col min="5133" max="5133" width="11.5" style="50" customWidth="1"/>
    <col min="5134" max="5151" width="0" style="50" hidden="1" customWidth="1"/>
    <col min="5152" max="5152" width="7.5" style="50" customWidth="1"/>
    <col min="5153" max="5376" width="11.5" style="50"/>
    <col min="5377" max="5379" width="0" style="50" hidden="1" customWidth="1"/>
    <col min="5380" max="5380" width="8.83203125" style="50" customWidth="1"/>
    <col min="5381" max="5388" width="10.6640625" style="50" customWidth="1"/>
    <col min="5389" max="5389" width="11.5" style="50" customWidth="1"/>
    <col min="5390" max="5407" width="0" style="50" hidden="1" customWidth="1"/>
    <col min="5408" max="5408" width="7.5" style="50" customWidth="1"/>
    <col min="5409" max="5632" width="11.5" style="50"/>
    <col min="5633" max="5635" width="0" style="50" hidden="1" customWidth="1"/>
    <col min="5636" max="5636" width="8.83203125" style="50" customWidth="1"/>
    <col min="5637" max="5644" width="10.6640625" style="50" customWidth="1"/>
    <col min="5645" max="5645" width="11.5" style="50" customWidth="1"/>
    <col min="5646" max="5663" width="0" style="50" hidden="1" customWidth="1"/>
    <col min="5664" max="5664" width="7.5" style="50" customWidth="1"/>
    <col min="5665" max="5888" width="11.5" style="50"/>
    <col min="5889" max="5891" width="0" style="50" hidden="1" customWidth="1"/>
    <col min="5892" max="5892" width="8.83203125" style="50" customWidth="1"/>
    <col min="5893" max="5900" width="10.6640625" style="50" customWidth="1"/>
    <col min="5901" max="5901" width="11.5" style="50" customWidth="1"/>
    <col min="5902" max="5919" width="0" style="50" hidden="1" customWidth="1"/>
    <col min="5920" max="5920" width="7.5" style="50" customWidth="1"/>
    <col min="5921" max="6144" width="11.5" style="50"/>
    <col min="6145" max="6147" width="0" style="50" hidden="1" customWidth="1"/>
    <col min="6148" max="6148" width="8.83203125" style="50" customWidth="1"/>
    <col min="6149" max="6156" width="10.6640625" style="50" customWidth="1"/>
    <col min="6157" max="6157" width="11.5" style="50" customWidth="1"/>
    <col min="6158" max="6175" width="0" style="50" hidden="1" customWidth="1"/>
    <col min="6176" max="6176" width="7.5" style="50" customWidth="1"/>
    <col min="6177" max="6400" width="11.5" style="50"/>
    <col min="6401" max="6403" width="0" style="50" hidden="1" customWidth="1"/>
    <col min="6404" max="6404" width="8.83203125" style="50" customWidth="1"/>
    <col min="6405" max="6412" width="10.6640625" style="50" customWidth="1"/>
    <col min="6413" max="6413" width="11.5" style="50" customWidth="1"/>
    <col min="6414" max="6431" width="0" style="50" hidden="1" customWidth="1"/>
    <col min="6432" max="6432" width="7.5" style="50" customWidth="1"/>
    <col min="6433" max="6656" width="11.5" style="50"/>
    <col min="6657" max="6659" width="0" style="50" hidden="1" customWidth="1"/>
    <col min="6660" max="6660" width="8.83203125" style="50" customWidth="1"/>
    <col min="6661" max="6668" width="10.6640625" style="50" customWidth="1"/>
    <col min="6669" max="6669" width="11.5" style="50" customWidth="1"/>
    <col min="6670" max="6687" width="0" style="50" hidden="1" customWidth="1"/>
    <col min="6688" max="6688" width="7.5" style="50" customWidth="1"/>
    <col min="6689" max="6912" width="11.5" style="50"/>
    <col min="6913" max="6915" width="0" style="50" hidden="1" customWidth="1"/>
    <col min="6916" max="6916" width="8.83203125" style="50" customWidth="1"/>
    <col min="6917" max="6924" width="10.6640625" style="50" customWidth="1"/>
    <col min="6925" max="6925" width="11.5" style="50" customWidth="1"/>
    <col min="6926" max="6943" width="0" style="50" hidden="1" customWidth="1"/>
    <col min="6944" max="6944" width="7.5" style="50" customWidth="1"/>
    <col min="6945" max="7168" width="11.5" style="50"/>
    <col min="7169" max="7171" width="0" style="50" hidden="1" customWidth="1"/>
    <col min="7172" max="7172" width="8.83203125" style="50" customWidth="1"/>
    <col min="7173" max="7180" width="10.6640625" style="50" customWidth="1"/>
    <col min="7181" max="7181" width="11.5" style="50" customWidth="1"/>
    <col min="7182" max="7199" width="0" style="50" hidden="1" customWidth="1"/>
    <col min="7200" max="7200" width="7.5" style="50" customWidth="1"/>
    <col min="7201" max="7424" width="11.5" style="50"/>
    <col min="7425" max="7427" width="0" style="50" hidden="1" customWidth="1"/>
    <col min="7428" max="7428" width="8.83203125" style="50" customWidth="1"/>
    <col min="7429" max="7436" width="10.6640625" style="50" customWidth="1"/>
    <col min="7437" max="7437" width="11.5" style="50" customWidth="1"/>
    <col min="7438" max="7455" width="0" style="50" hidden="1" customWidth="1"/>
    <col min="7456" max="7456" width="7.5" style="50" customWidth="1"/>
    <col min="7457" max="7680" width="11.5" style="50"/>
    <col min="7681" max="7683" width="0" style="50" hidden="1" customWidth="1"/>
    <col min="7684" max="7684" width="8.83203125" style="50" customWidth="1"/>
    <col min="7685" max="7692" width="10.6640625" style="50" customWidth="1"/>
    <col min="7693" max="7693" width="11.5" style="50" customWidth="1"/>
    <col min="7694" max="7711" width="0" style="50" hidden="1" customWidth="1"/>
    <col min="7712" max="7712" width="7.5" style="50" customWidth="1"/>
    <col min="7713" max="7936" width="11.5" style="50"/>
    <col min="7937" max="7939" width="0" style="50" hidden="1" customWidth="1"/>
    <col min="7940" max="7940" width="8.83203125" style="50" customWidth="1"/>
    <col min="7941" max="7948" width="10.6640625" style="50" customWidth="1"/>
    <col min="7949" max="7949" width="11.5" style="50" customWidth="1"/>
    <col min="7950" max="7967" width="0" style="50" hidden="1" customWidth="1"/>
    <col min="7968" max="7968" width="7.5" style="50" customWidth="1"/>
    <col min="7969" max="8192" width="11.5" style="50"/>
    <col min="8193" max="8195" width="0" style="50" hidden="1" customWidth="1"/>
    <col min="8196" max="8196" width="8.83203125" style="50" customWidth="1"/>
    <col min="8197" max="8204" width="10.6640625" style="50" customWidth="1"/>
    <col min="8205" max="8205" width="11.5" style="50" customWidth="1"/>
    <col min="8206" max="8223" width="0" style="50" hidden="1" customWidth="1"/>
    <col min="8224" max="8224" width="7.5" style="50" customWidth="1"/>
    <col min="8225" max="8448" width="11.5" style="50"/>
    <col min="8449" max="8451" width="0" style="50" hidden="1" customWidth="1"/>
    <col min="8452" max="8452" width="8.83203125" style="50" customWidth="1"/>
    <col min="8453" max="8460" width="10.6640625" style="50" customWidth="1"/>
    <col min="8461" max="8461" width="11.5" style="50" customWidth="1"/>
    <col min="8462" max="8479" width="0" style="50" hidden="1" customWidth="1"/>
    <col min="8480" max="8480" width="7.5" style="50" customWidth="1"/>
    <col min="8481" max="8704" width="11.5" style="50"/>
    <col min="8705" max="8707" width="0" style="50" hidden="1" customWidth="1"/>
    <col min="8708" max="8708" width="8.83203125" style="50" customWidth="1"/>
    <col min="8709" max="8716" width="10.6640625" style="50" customWidth="1"/>
    <col min="8717" max="8717" width="11.5" style="50" customWidth="1"/>
    <col min="8718" max="8735" width="0" style="50" hidden="1" customWidth="1"/>
    <col min="8736" max="8736" width="7.5" style="50" customWidth="1"/>
    <col min="8737" max="8960" width="11.5" style="50"/>
    <col min="8961" max="8963" width="0" style="50" hidden="1" customWidth="1"/>
    <col min="8964" max="8964" width="8.83203125" style="50" customWidth="1"/>
    <col min="8965" max="8972" width="10.6640625" style="50" customWidth="1"/>
    <col min="8973" max="8973" width="11.5" style="50" customWidth="1"/>
    <col min="8974" max="8991" width="0" style="50" hidden="1" customWidth="1"/>
    <col min="8992" max="8992" width="7.5" style="50" customWidth="1"/>
    <col min="8993" max="9216" width="11.5" style="50"/>
    <col min="9217" max="9219" width="0" style="50" hidden="1" customWidth="1"/>
    <col min="9220" max="9220" width="8.83203125" style="50" customWidth="1"/>
    <col min="9221" max="9228" width="10.6640625" style="50" customWidth="1"/>
    <col min="9229" max="9229" width="11.5" style="50" customWidth="1"/>
    <col min="9230" max="9247" width="0" style="50" hidden="1" customWidth="1"/>
    <col min="9248" max="9248" width="7.5" style="50" customWidth="1"/>
    <col min="9249" max="9472" width="11.5" style="50"/>
    <col min="9473" max="9475" width="0" style="50" hidden="1" customWidth="1"/>
    <col min="9476" max="9476" width="8.83203125" style="50" customWidth="1"/>
    <col min="9477" max="9484" width="10.6640625" style="50" customWidth="1"/>
    <col min="9485" max="9485" width="11.5" style="50" customWidth="1"/>
    <col min="9486" max="9503" width="0" style="50" hidden="1" customWidth="1"/>
    <col min="9504" max="9504" width="7.5" style="50" customWidth="1"/>
    <col min="9505" max="9728" width="11.5" style="50"/>
    <col min="9729" max="9731" width="0" style="50" hidden="1" customWidth="1"/>
    <col min="9732" max="9732" width="8.83203125" style="50" customWidth="1"/>
    <col min="9733" max="9740" width="10.6640625" style="50" customWidth="1"/>
    <col min="9741" max="9741" width="11.5" style="50" customWidth="1"/>
    <col min="9742" max="9759" width="0" style="50" hidden="1" customWidth="1"/>
    <col min="9760" max="9760" width="7.5" style="50" customWidth="1"/>
    <col min="9761" max="9984" width="11.5" style="50"/>
    <col min="9985" max="9987" width="0" style="50" hidden="1" customWidth="1"/>
    <col min="9988" max="9988" width="8.83203125" style="50" customWidth="1"/>
    <col min="9989" max="9996" width="10.6640625" style="50" customWidth="1"/>
    <col min="9997" max="9997" width="11.5" style="50" customWidth="1"/>
    <col min="9998" max="10015" width="0" style="50" hidden="1" customWidth="1"/>
    <col min="10016" max="10016" width="7.5" style="50" customWidth="1"/>
    <col min="10017" max="10240" width="11.5" style="50"/>
    <col min="10241" max="10243" width="0" style="50" hidden="1" customWidth="1"/>
    <col min="10244" max="10244" width="8.83203125" style="50" customWidth="1"/>
    <col min="10245" max="10252" width="10.6640625" style="50" customWidth="1"/>
    <col min="10253" max="10253" width="11.5" style="50" customWidth="1"/>
    <col min="10254" max="10271" width="0" style="50" hidden="1" customWidth="1"/>
    <col min="10272" max="10272" width="7.5" style="50" customWidth="1"/>
    <col min="10273" max="10496" width="11.5" style="50"/>
    <col min="10497" max="10499" width="0" style="50" hidden="1" customWidth="1"/>
    <col min="10500" max="10500" width="8.83203125" style="50" customWidth="1"/>
    <col min="10501" max="10508" width="10.6640625" style="50" customWidth="1"/>
    <col min="10509" max="10509" width="11.5" style="50" customWidth="1"/>
    <col min="10510" max="10527" width="0" style="50" hidden="1" customWidth="1"/>
    <col min="10528" max="10528" width="7.5" style="50" customWidth="1"/>
    <col min="10529" max="10752" width="11.5" style="50"/>
    <col min="10753" max="10755" width="0" style="50" hidden="1" customWidth="1"/>
    <col min="10756" max="10756" width="8.83203125" style="50" customWidth="1"/>
    <col min="10757" max="10764" width="10.6640625" style="50" customWidth="1"/>
    <col min="10765" max="10765" width="11.5" style="50" customWidth="1"/>
    <col min="10766" max="10783" width="0" style="50" hidden="1" customWidth="1"/>
    <col min="10784" max="10784" width="7.5" style="50" customWidth="1"/>
    <col min="10785" max="11008" width="11.5" style="50"/>
    <col min="11009" max="11011" width="0" style="50" hidden="1" customWidth="1"/>
    <col min="11012" max="11012" width="8.83203125" style="50" customWidth="1"/>
    <col min="11013" max="11020" width="10.6640625" style="50" customWidth="1"/>
    <col min="11021" max="11021" width="11.5" style="50" customWidth="1"/>
    <col min="11022" max="11039" width="0" style="50" hidden="1" customWidth="1"/>
    <col min="11040" max="11040" width="7.5" style="50" customWidth="1"/>
    <col min="11041" max="11264" width="11.5" style="50"/>
    <col min="11265" max="11267" width="0" style="50" hidden="1" customWidth="1"/>
    <col min="11268" max="11268" width="8.83203125" style="50" customWidth="1"/>
    <col min="11269" max="11276" width="10.6640625" style="50" customWidth="1"/>
    <col min="11277" max="11277" width="11.5" style="50" customWidth="1"/>
    <col min="11278" max="11295" width="0" style="50" hidden="1" customWidth="1"/>
    <col min="11296" max="11296" width="7.5" style="50" customWidth="1"/>
    <col min="11297" max="11520" width="11.5" style="50"/>
    <col min="11521" max="11523" width="0" style="50" hidden="1" customWidth="1"/>
    <col min="11524" max="11524" width="8.83203125" style="50" customWidth="1"/>
    <col min="11525" max="11532" width="10.6640625" style="50" customWidth="1"/>
    <col min="11533" max="11533" width="11.5" style="50" customWidth="1"/>
    <col min="11534" max="11551" width="0" style="50" hidden="1" customWidth="1"/>
    <col min="11552" max="11552" width="7.5" style="50" customWidth="1"/>
    <col min="11553" max="11776" width="11.5" style="50"/>
    <col min="11777" max="11779" width="0" style="50" hidden="1" customWidth="1"/>
    <col min="11780" max="11780" width="8.83203125" style="50" customWidth="1"/>
    <col min="11781" max="11788" width="10.6640625" style="50" customWidth="1"/>
    <col min="11789" max="11789" width="11.5" style="50" customWidth="1"/>
    <col min="11790" max="11807" width="0" style="50" hidden="1" customWidth="1"/>
    <col min="11808" max="11808" width="7.5" style="50" customWidth="1"/>
    <col min="11809" max="12032" width="11.5" style="50"/>
    <col min="12033" max="12035" width="0" style="50" hidden="1" customWidth="1"/>
    <col min="12036" max="12036" width="8.83203125" style="50" customWidth="1"/>
    <col min="12037" max="12044" width="10.6640625" style="50" customWidth="1"/>
    <col min="12045" max="12045" width="11.5" style="50" customWidth="1"/>
    <col min="12046" max="12063" width="0" style="50" hidden="1" customWidth="1"/>
    <col min="12064" max="12064" width="7.5" style="50" customWidth="1"/>
    <col min="12065" max="12288" width="11.5" style="50"/>
    <col min="12289" max="12291" width="0" style="50" hidden="1" customWidth="1"/>
    <col min="12292" max="12292" width="8.83203125" style="50" customWidth="1"/>
    <col min="12293" max="12300" width="10.6640625" style="50" customWidth="1"/>
    <col min="12301" max="12301" width="11.5" style="50" customWidth="1"/>
    <col min="12302" max="12319" width="0" style="50" hidden="1" customWidth="1"/>
    <col min="12320" max="12320" width="7.5" style="50" customWidth="1"/>
    <col min="12321" max="12544" width="11.5" style="50"/>
    <col min="12545" max="12547" width="0" style="50" hidden="1" customWidth="1"/>
    <col min="12548" max="12548" width="8.83203125" style="50" customWidth="1"/>
    <col min="12549" max="12556" width="10.6640625" style="50" customWidth="1"/>
    <col min="12557" max="12557" width="11.5" style="50" customWidth="1"/>
    <col min="12558" max="12575" width="0" style="50" hidden="1" customWidth="1"/>
    <col min="12576" max="12576" width="7.5" style="50" customWidth="1"/>
    <col min="12577" max="12800" width="11.5" style="50"/>
    <col min="12801" max="12803" width="0" style="50" hidden="1" customWidth="1"/>
    <col min="12804" max="12804" width="8.83203125" style="50" customWidth="1"/>
    <col min="12805" max="12812" width="10.6640625" style="50" customWidth="1"/>
    <col min="12813" max="12813" width="11.5" style="50" customWidth="1"/>
    <col min="12814" max="12831" width="0" style="50" hidden="1" customWidth="1"/>
    <col min="12832" max="12832" width="7.5" style="50" customWidth="1"/>
    <col min="12833" max="13056" width="11.5" style="50"/>
    <col min="13057" max="13059" width="0" style="50" hidden="1" customWidth="1"/>
    <col min="13060" max="13060" width="8.83203125" style="50" customWidth="1"/>
    <col min="13061" max="13068" width="10.6640625" style="50" customWidth="1"/>
    <col min="13069" max="13069" width="11.5" style="50" customWidth="1"/>
    <col min="13070" max="13087" width="0" style="50" hidden="1" customWidth="1"/>
    <col min="13088" max="13088" width="7.5" style="50" customWidth="1"/>
    <col min="13089" max="13312" width="11.5" style="50"/>
    <col min="13313" max="13315" width="0" style="50" hidden="1" customWidth="1"/>
    <col min="13316" max="13316" width="8.83203125" style="50" customWidth="1"/>
    <col min="13317" max="13324" width="10.6640625" style="50" customWidth="1"/>
    <col min="13325" max="13325" width="11.5" style="50" customWidth="1"/>
    <col min="13326" max="13343" width="0" style="50" hidden="1" customWidth="1"/>
    <col min="13344" max="13344" width="7.5" style="50" customWidth="1"/>
    <col min="13345" max="13568" width="11.5" style="50"/>
    <col min="13569" max="13571" width="0" style="50" hidden="1" customWidth="1"/>
    <col min="13572" max="13572" width="8.83203125" style="50" customWidth="1"/>
    <col min="13573" max="13580" width="10.6640625" style="50" customWidth="1"/>
    <col min="13581" max="13581" width="11.5" style="50" customWidth="1"/>
    <col min="13582" max="13599" width="0" style="50" hidden="1" customWidth="1"/>
    <col min="13600" max="13600" width="7.5" style="50" customWidth="1"/>
    <col min="13601" max="13824" width="11.5" style="50"/>
    <col min="13825" max="13827" width="0" style="50" hidden="1" customWidth="1"/>
    <col min="13828" max="13828" width="8.83203125" style="50" customWidth="1"/>
    <col min="13829" max="13836" width="10.6640625" style="50" customWidth="1"/>
    <col min="13837" max="13837" width="11.5" style="50" customWidth="1"/>
    <col min="13838" max="13855" width="0" style="50" hidden="1" customWidth="1"/>
    <col min="13856" max="13856" width="7.5" style="50" customWidth="1"/>
    <col min="13857" max="14080" width="11.5" style="50"/>
    <col min="14081" max="14083" width="0" style="50" hidden="1" customWidth="1"/>
    <col min="14084" max="14084" width="8.83203125" style="50" customWidth="1"/>
    <col min="14085" max="14092" width="10.6640625" style="50" customWidth="1"/>
    <col min="14093" max="14093" width="11.5" style="50" customWidth="1"/>
    <col min="14094" max="14111" width="0" style="50" hidden="1" customWidth="1"/>
    <col min="14112" max="14112" width="7.5" style="50" customWidth="1"/>
    <col min="14113" max="14336" width="11.5" style="50"/>
    <col min="14337" max="14339" width="0" style="50" hidden="1" customWidth="1"/>
    <col min="14340" max="14340" width="8.83203125" style="50" customWidth="1"/>
    <col min="14341" max="14348" width="10.6640625" style="50" customWidth="1"/>
    <col min="14349" max="14349" width="11.5" style="50" customWidth="1"/>
    <col min="14350" max="14367" width="0" style="50" hidden="1" customWidth="1"/>
    <col min="14368" max="14368" width="7.5" style="50" customWidth="1"/>
    <col min="14369" max="14592" width="11.5" style="50"/>
    <col min="14593" max="14595" width="0" style="50" hidden="1" customWidth="1"/>
    <col min="14596" max="14596" width="8.83203125" style="50" customWidth="1"/>
    <col min="14597" max="14604" width="10.6640625" style="50" customWidth="1"/>
    <col min="14605" max="14605" width="11.5" style="50" customWidth="1"/>
    <col min="14606" max="14623" width="0" style="50" hidden="1" customWidth="1"/>
    <col min="14624" max="14624" width="7.5" style="50" customWidth="1"/>
    <col min="14625" max="14848" width="11.5" style="50"/>
    <col min="14849" max="14851" width="0" style="50" hidden="1" customWidth="1"/>
    <col min="14852" max="14852" width="8.83203125" style="50" customWidth="1"/>
    <col min="14853" max="14860" width="10.6640625" style="50" customWidth="1"/>
    <col min="14861" max="14861" width="11.5" style="50" customWidth="1"/>
    <col min="14862" max="14879" width="0" style="50" hidden="1" customWidth="1"/>
    <col min="14880" max="14880" width="7.5" style="50" customWidth="1"/>
    <col min="14881" max="15104" width="11.5" style="50"/>
    <col min="15105" max="15107" width="0" style="50" hidden="1" customWidth="1"/>
    <col min="15108" max="15108" width="8.83203125" style="50" customWidth="1"/>
    <col min="15109" max="15116" width="10.6640625" style="50" customWidth="1"/>
    <col min="15117" max="15117" width="11.5" style="50" customWidth="1"/>
    <col min="15118" max="15135" width="0" style="50" hidden="1" customWidth="1"/>
    <col min="15136" max="15136" width="7.5" style="50" customWidth="1"/>
    <col min="15137" max="15360" width="11.5" style="50"/>
    <col min="15361" max="15363" width="0" style="50" hidden="1" customWidth="1"/>
    <col min="15364" max="15364" width="8.83203125" style="50" customWidth="1"/>
    <col min="15365" max="15372" width="10.6640625" style="50" customWidth="1"/>
    <col min="15373" max="15373" width="11.5" style="50" customWidth="1"/>
    <col min="15374" max="15391" width="0" style="50" hidden="1" customWidth="1"/>
    <col min="15392" max="15392" width="7.5" style="50" customWidth="1"/>
    <col min="15393" max="15616" width="11.5" style="50"/>
    <col min="15617" max="15619" width="0" style="50" hidden="1" customWidth="1"/>
    <col min="15620" max="15620" width="8.83203125" style="50" customWidth="1"/>
    <col min="15621" max="15628" width="10.6640625" style="50" customWidth="1"/>
    <col min="15629" max="15629" width="11.5" style="50" customWidth="1"/>
    <col min="15630" max="15647" width="0" style="50" hidden="1" customWidth="1"/>
    <col min="15648" max="15648" width="7.5" style="50" customWidth="1"/>
    <col min="15649" max="15872" width="11.5" style="50"/>
    <col min="15873" max="15875" width="0" style="50" hidden="1" customWidth="1"/>
    <col min="15876" max="15876" width="8.83203125" style="50" customWidth="1"/>
    <col min="15877" max="15884" width="10.6640625" style="50" customWidth="1"/>
    <col min="15885" max="15885" width="11.5" style="50" customWidth="1"/>
    <col min="15886" max="15903" width="0" style="50" hidden="1" customWidth="1"/>
    <col min="15904" max="15904" width="7.5" style="50" customWidth="1"/>
    <col min="15905" max="16128" width="11.5" style="50"/>
    <col min="16129" max="16131" width="0" style="50" hidden="1" customWidth="1"/>
    <col min="16132" max="16132" width="8.83203125" style="50" customWidth="1"/>
    <col min="16133" max="16140" width="10.6640625" style="50" customWidth="1"/>
    <col min="16141" max="16141" width="11.5" style="50" customWidth="1"/>
    <col min="16142" max="16159" width="0" style="50" hidden="1" customWidth="1"/>
    <col min="16160" max="16160" width="7.5" style="50" customWidth="1"/>
    <col min="16161" max="16384" width="11.5" style="50"/>
  </cols>
  <sheetData>
    <row r="1" spans="1:35" ht="20" customHeight="1" x14ac:dyDescent="0.15">
      <c r="A1" s="48"/>
      <c r="B1" s="49"/>
      <c r="C1" s="49"/>
      <c r="D1" s="151" t="s">
        <v>14</v>
      </c>
      <c r="E1" s="152" t="s">
        <v>38</v>
      </c>
      <c r="F1" s="152"/>
      <c r="G1" s="152"/>
      <c r="H1" s="153"/>
      <c r="I1" s="154" t="s">
        <v>39</v>
      </c>
      <c r="J1" s="155"/>
      <c r="K1" s="155"/>
      <c r="L1" s="155"/>
      <c r="N1" s="120" t="s">
        <v>127</v>
      </c>
    </row>
    <row r="2" spans="1:35" ht="28.5" customHeight="1" thickBot="1" x14ac:dyDescent="0.2">
      <c r="A2" s="51"/>
      <c r="B2" s="52" t="s">
        <v>40</v>
      </c>
      <c r="C2" s="49"/>
      <c r="D2" s="151"/>
      <c r="E2" s="53" t="s">
        <v>41</v>
      </c>
      <c r="F2" s="53" t="s">
        <v>42</v>
      </c>
      <c r="G2" s="53" t="s">
        <v>43</v>
      </c>
      <c r="H2" s="53" t="s">
        <v>44</v>
      </c>
      <c r="I2" s="54" t="s">
        <v>41</v>
      </c>
      <c r="J2" s="53" t="s">
        <v>42</v>
      </c>
      <c r="K2" s="53" t="s">
        <v>43</v>
      </c>
      <c r="L2" s="53" t="s">
        <v>44</v>
      </c>
    </row>
    <row r="3" spans="1:35" ht="12" customHeight="1" x14ac:dyDescent="0.15">
      <c r="A3" s="51"/>
      <c r="B3" s="52"/>
      <c r="C3" s="49"/>
      <c r="D3" s="50"/>
      <c r="E3" s="55"/>
      <c r="F3" s="55"/>
      <c r="G3" s="55"/>
      <c r="H3" s="55"/>
      <c r="I3" s="129"/>
      <c r="J3" s="55"/>
      <c r="K3" s="55"/>
      <c r="L3" s="55"/>
    </row>
    <row r="4" spans="1:35" s="93" customFormat="1" ht="11.5" customHeight="1" x14ac:dyDescent="0.15">
      <c r="A4" s="101"/>
      <c r="B4" s="102">
        <v>1</v>
      </c>
      <c r="C4" s="103"/>
      <c r="D4" s="90" t="s">
        <v>45</v>
      </c>
      <c r="E4" s="91">
        <v>9.6</v>
      </c>
      <c r="F4" s="91">
        <v>32</v>
      </c>
      <c r="G4" s="91">
        <v>89</v>
      </c>
      <c r="H4" s="91">
        <v>319</v>
      </c>
      <c r="I4" s="92">
        <v>14.7</v>
      </c>
      <c r="J4" s="91">
        <v>49.1</v>
      </c>
      <c r="K4" s="91">
        <v>137</v>
      </c>
      <c r="L4" s="91">
        <v>491</v>
      </c>
      <c r="N4" s="9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5" s="93" customFormat="1" ht="11.5" customHeight="1" x14ac:dyDescent="0.15">
      <c r="A5" s="104"/>
      <c r="B5" s="105">
        <v>2</v>
      </c>
      <c r="C5" s="88"/>
      <c r="D5" s="90">
        <v>2</v>
      </c>
      <c r="E5" s="91">
        <v>10.6</v>
      </c>
      <c r="F5" s="91">
        <v>35.5</v>
      </c>
      <c r="G5" s="91">
        <v>99</v>
      </c>
      <c r="H5" s="91">
        <v>353</v>
      </c>
      <c r="I5" s="92">
        <v>16.3</v>
      </c>
      <c r="J5" s="91">
        <v>54</v>
      </c>
      <c r="K5" s="91">
        <v>152</v>
      </c>
      <c r="L5" s="91">
        <v>544</v>
      </c>
      <c r="N5" s="9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5" ht="11.5" customHeight="1" x14ac:dyDescent="0.15">
      <c r="A6" s="56">
        <v>1</v>
      </c>
      <c r="B6" s="59" t="s">
        <v>23</v>
      </c>
      <c r="C6" s="58">
        <v>3</v>
      </c>
      <c r="D6" s="60" t="s">
        <v>46</v>
      </c>
      <c r="E6" s="91">
        <v>11.6</v>
      </c>
      <c r="F6" s="140">
        <v>38.5</v>
      </c>
      <c r="G6" s="140">
        <v>108</v>
      </c>
      <c r="H6" s="140">
        <v>387</v>
      </c>
      <c r="I6" s="92">
        <v>17.899999999999999</v>
      </c>
      <c r="J6" s="140">
        <v>60</v>
      </c>
      <c r="K6" s="140">
        <v>167</v>
      </c>
      <c r="L6" s="140">
        <v>596</v>
      </c>
      <c r="AG6" s="71"/>
      <c r="AH6" s="71"/>
      <c r="AI6" s="71"/>
    </row>
    <row r="7" spans="1:35" ht="11.5" customHeight="1" x14ac:dyDescent="0.15">
      <c r="A7" s="56"/>
      <c r="B7" s="57">
        <v>4</v>
      </c>
      <c r="C7" s="58"/>
      <c r="D7" s="60" t="s">
        <v>47</v>
      </c>
      <c r="E7" s="91">
        <v>12.6</v>
      </c>
      <c r="F7" s="140">
        <v>42</v>
      </c>
      <c r="G7" s="140">
        <v>118</v>
      </c>
      <c r="H7" s="140">
        <v>421</v>
      </c>
      <c r="I7" s="92">
        <v>19.5</v>
      </c>
      <c r="J7" s="140">
        <v>65</v>
      </c>
      <c r="K7" s="140">
        <v>182</v>
      </c>
      <c r="L7" s="140">
        <v>649</v>
      </c>
    </row>
    <row r="8" spans="1:35" ht="11.5" customHeight="1" x14ac:dyDescent="0.15">
      <c r="A8" s="56"/>
      <c r="B8" s="57">
        <v>5</v>
      </c>
      <c r="C8" s="58"/>
      <c r="D8" s="60" t="s">
        <v>48</v>
      </c>
      <c r="E8" s="91">
        <v>13.7</v>
      </c>
      <c r="F8" s="140">
        <v>45.5</v>
      </c>
      <c r="G8" s="140">
        <v>128</v>
      </c>
      <c r="H8" s="140">
        <v>456</v>
      </c>
      <c r="I8" s="92">
        <v>21</v>
      </c>
      <c r="J8" s="140">
        <v>70</v>
      </c>
      <c r="K8" s="140">
        <v>196</v>
      </c>
      <c r="L8" s="140">
        <v>702</v>
      </c>
    </row>
    <row r="9" spans="1:35" ht="11.5" customHeight="1" x14ac:dyDescent="0.15">
      <c r="A9" s="56"/>
      <c r="B9" s="57">
        <v>6</v>
      </c>
      <c r="C9" s="58"/>
      <c r="D9" s="60" t="s">
        <v>49</v>
      </c>
      <c r="E9" s="91">
        <v>14.5</v>
      </c>
      <c r="F9" s="140">
        <v>48.5</v>
      </c>
      <c r="G9" s="140">
        <v>136</v>
      </c>
      <c r="H9" s="140">
        <v>485</v>
      </c>
      <c r="I9" s="92">
        <v>22.4</v>
      </c>
      <c r="J9" s="140">
        <v>75</v>
      </c>
      <c r="K9" s="140">
        <v>209</v>
      </c>
      <c r="L9" s="140">
        <v>746</v>
      </c>
    </row>
    <row r="10" spans="1:35" ht="11.5" customHeight="1" x14ac:dyDescent="0.15">
      <c r="A10" s="56"/>
      <c r="B10" s="57">
        <v>7</v>
      </c>
      <c r="C10" s="58"/>
      <c r="D10" s="60" t="s">
        <v>50</v>
      </c>
      <c r="E10" s="91">
        <v>15.4</v>
      </c>
      <c r="F10" s="140">
        <v>51</v>
      </c>
      <c r="G10" s="140">
        <v>144</v>
      </c>
      <c r="H10" s="140">
        <v>514</v>
      </c>
      <c r="I10" s="92">
        <v>23.7</v>
      </c>
      <c r="J10" s="140">
        <v>79</v>
      </c>
      <c r="K10" s="140">
        <v>222</v>
      </c>
      <c r="L10" s="140">
        <v>791</v>
      </c>
    </row>
    <row r="11" spans="1:35" ht="11.5" customHeight="1" x14ac:dyDescent="0.15">
      <c r="A11" s="56"/>
      <c r="B11" s="57">
        <v>8</v>
      </c>
      <c r="C11" s="58"/>
      <c r="D11" s="60" t="s">
        <v>51</v>
      </c>
      <c r="E11" s="91">
        <v>16.3</v>
      </c>
      <c r="F11" s="140">
        <v>54</v>
      </c>
      <c r="G11" s="140">
        <v>152</v>
      </c>
      <c r="H11" s="140">
        <v>543</v>
      </c>
      <c r="I11" s="92">
        <v>25</v>
      </c>
      <c r="J11" s="140">
        <v>84</v>
      </c>
      <c r="K11" s="140">
        <v>234</v>
      </c>
      <c r="L11" s="140">
        <v>836</v>
      </c>
    </row>
    <row r="12" spans="1:35" ht="11.5" customHeight="1" x14ac:dyDescent="0.15">
      <c r="A12" s="56"/>
      <c r="B12" s="57">
        <v>9</v>
      </c>
      <c r="C12" s="58"/>
      <c r="D12" s="60" t="s">
        <v>52</v>
      </c>
      <c r="E12" s="91">
        <v>17.2</v>
      </c>
      <c r="F12" s="140">
        <v>57</v>
      </c>
      <c r="G12" s="140">
        <v>160</v>
      </c>
      <c r="H12" s="140">
        <v>572</v>
      </c>
      <c r="I12" s="92">
        <v>26.5</v>
      </c>
      <c r="J12" s="140">
        <v>88</v>
      </c>
      <c r="K12" s="140">
        <v>247</v>
      </c>
      <c r="L12" s="140">
        <v>881</v>
      </c>
    </row>
    <row r="13" spans="1:35" ht="11.5" customHeight="1" x14ac:dyDescent="0.15">
      <c r="A13" s="56"/>
      <c r="B13" s="57">
        <v>10</v>
      </c>
      <c r="C13" s="58"/>
      <c r="D13" s="60" t="s">
        <v>53</v>
      </c>
      <c r="E13" s="91">
        <v>18</v>
      </c>
      <c r="F13" s="140">
        <v>60</v>
      </c>
      <c r="G13" s="140">
        <v>168</v>
      </c>
      <c r="H13" s="140">
        <v>601</v>
      </c>
      <c r="I13" s="92">
        <v>28</v>
      </c>
      <c r="J13" s="140">
        <v>93</v>
      </c>
      <c r="K13" s="140">
        <v>259</v>
      </c>
      <c r="L13" s="140">
        <v>926</v>
      </c>
    </row>
    <row r="14" spans="1:35" ht="11.5" customHeight="1" x14ac:dyDescent="0.15">
      <c r="A14" s="56"/>
      <c r="B14" s="57">
        <v>11</v>
      </c>
      <c r="C14" s="58"/>
      <c r="D14" s="60" t="s">
        <v>54</v>
      </c>
      <c r="E14" s="91">
        <v>18.899999999999999</v>
      </c>
      <c r="F14" s="140">
        <v>63</v>
      </c>
      <c r="G14" s="140">
        <v>176</v>
      </c>
      <c r="H14" s="140">
        <v>630</v>
      </c>
      <c r="I14" s="92">
        <v>29</v>
      </c>
      <c r="J14" s="140">
        <v>97</v>
      </c>
      <c r="K14" s="140">
        <v>272</v>
      </c>
      <c r="L14" s="140">
        <v>971</v>
      </c>
    </row>
    <row r="15" spans="1:35" ht="11.5" customHeight="1" x14ac:dyDescent="0.15">
      <c r="A15" s="56"/>
      <c r="B15" s="57">
        <v>12</v>
      </c>
      <c r="C15" s="58"/>
      <c r="D15" s="60" t="s">
        <v>55</v>
      </c>
      <c r="E15" s="91">
        <v>19.8</v>
      </c>
      <c r="F15" s="140">
        <v>66</v>
      </c>
      <c r="G15" s="140">
        <v>185</v>
      </c>
      <c r="H15" s="140">
        <v>659</v>
      </c>
      <c r="I15" s="92">
        <v>30.5</v>
      </c>
      <c r="J15" s="140">
        <v>102</v>
      </c>
      <c r="K15" s="140">
        <v>284</v>
      </c>
      <c r="L15" s="140">
        <v>1015</v>
      </c>
    </row>
    <row r="16" spans="1:35" ht="11.5" customHeight="1" x14ac:dyDescent="0.15">
      <c r="A16" s="56"/>
      <c r="B16" s="57">
        <v>13</v>
      </c>
      <c r="C16" s="58"/>
      <c r="D16" s="60" t="s">
        <v>56</v>
      </c>
      <c r="E16" s="91">
        <v>20.7</v>
      </c>
      <c r="F16" s="140">
        <v>69</v>
      </c>
      <c r="G16" s="140">
        <v>193</v>
      </c>
      <c r="H16" s="140">
        <v>689</v>
      </c>
      <c r="I16" s="92">
        <v>32</v>
      </c>
      <c r="J16" s="140">
        <v>106</v>
      </c>
      <c r="K16" s="140">
        <v>297</v>
      </c>
      <c r="L16" s="140">
        <v>1060</v>
      </c>
    </row>
    <row r="17" spans="1:12" ht="11.5" customHeight="1" x14ac:dyDescent="0.15">
      <c r="A17" s="56"/>
      <c r="B17" s="57">
        <v>14</v>
      </c>
      <c r="C17" s="58"/>
      <c r="D17" s="60" t="s">
        <v>57</v>
      </c>
      <c r="E17" s="91">
        <v>21.5</v>
      </c>
      <c r="F17" s="140">
        <v>72</v>
      </c>
      <c r="G17" s="140">
        <v>201</v>
      </c>
      <c r="H17" s="140">
        <v>718</v>
      </c>
      <c r="I17" s="92">
        <v>33</v>
      </c>
      <c r="J17" s="140">
        <v>111</v>
      </c>
      <c r="K17" s="140">
        <v>309</v>
      </c>
      <c r="L17" s="140">
        <v>1105</v>
      </c>
    </row>
    <row r="18" spans="1:12" ht="11.5" customHeight="1" x14ac:dyDescent="0.15">
      <c r="A18" s="56"/>
      <c r="B18" s="57">
        <v>15</v>
      </c>
      <c r="C18" s="58"/>
      <c r="D18" s="60" t="s">
        <v>58</v>
      </c>
      <c r="E18" s="91">
        <v>22.4</v>
      </c>
      <c r="F18" s="140">
        <v>75</v>
      </c>
      <c r="G18" s="140">
        <v>209</v>
      </c>
      <c r="H18" s="140">
        <v>747</v>
      </c>
      <c r="I18" s="92">
        <v>34.5</v>
      </c>
      <c r="J18" s="140">
        <v>115</v>
      </c>
      <c r="K18" s="140">
        <v>322</v>
      </c>
      <c r="L18" s="140">
        <v>1150</v>
      </c>
    </row>
    <row r="19" spans="1:12" ht="11.5" customHeight="1" x14ac:dyDescent="0.15">
      <c r="A19" s="56"/>
      <c r="B19" s="57">
        <v>16</v>
      </c>
      <c r="C19" s="58"/>
      <c r="D19" s="60" t="s">
        <v>59</v>
      </c>
      <c r="E19" s="91">
        <v>23.3</v>
      </c>
      <c r="F19" s="140">
        <v>78</v>
      </c>
      <c r="G19" s="140">
        <v>217</v>
      </c>
      <c r="H19" s="140">
        <v>776</v>
      </c>
      <c r="I19" s="92">
        <v>36</v>
      </c>
      <c r="J19" s="140">
        <v>119</v>
      </c>
      <c r="K19" s="140">
        <v>335</v>
      </c>
      <c r="L19" s="140">
        <v>1195</v>
      </c>
    </row>
    <row r="20" spans="1:12" ht="11.5" customHeight="1" x14ac:dyDescent="0.15">
      <c r="A20" s="56"/>
      <c r="B20" s="57">
        <v>17</v>
      </c>
      <c r="C20" s="58"/>
      <c r="D20" s="60" t="s">
        <v>60</v>
      </c>
      <c r="E20" s="91">
        <v>24.2</v>
      </c>
      <c r="F20" s="140">
        <v>81</v>
      </c>
      <c r="G20" s="140">
        <v>225</v>
      </c>
      <c r="H20" s="140">
        <v>805</v>
      </c>
      <c r="I20" s="92">
        <v>37</v>
      </c>
      <c r="J20" s="140">
        <v>124</v>
      </c>
      <c r="K20" s="140">
        <v>347</v>
      </c>
      <c r="L20" s="140">
        <v>1240</v>
      </c>
    </row>
    <row r="21" spans="1:12" ht="11.5" customHeight="1" x14ac:dyDescent="0.15">
      <c r="A21" s="56"/>
      <c r="B21" s="57">
        <v>18</v>
      </c>
      <c r="C21" s="58"/>
      <c r="D21" s="60" t="s">
        <v>61</v>
      </c>
      <c r="E21" s="91">
        <v>25</v>
      </c>
      <c r="F21" s="140">
        <v>83</v>
      </c>
      <c r="G21" s="140">
        <v>234</v>
      </c>
      <c r="H21" s="140">
        <v>834</v>
      </c>
      <c r="I21" s="92">
        <v>38.5</v>
      </c>
      <c r="J21" s="140">
        <v>128</v>
      </c>
      <c r="K21" s="140">
        <v>360</v>
      </c>
      <c r="L21" s="140">
        <v>1285</v>
      </c>
    </row>
    <row r="22" spans="1:12" ht="11.5" customHeight="1" x14ac:dyDescent="0.15">
      <c r="A22" s="56"/>
      <c r="B22" s="57">
        <v>19</v>
      </c>
      <c r="C22" s="58"/>
      <c r="D22" s="60" t="s">
        <v>62</v>
      </c>
      <c r="E22" s="91">
        <v>26</v>
      </c>
      <c r="F22" s="140">
        <v>86</v>
      </c>
      <c r="G22" s="140">
        <v>242</v>
      </c>
      <c r="H22" s="140">
        <v>863</v>
      </c>
      <c r="I22" s="92">
        <v>40</v>
      </c>
      <c r="J22" s="140">
        <v>133</v>
      </c>
      <c r="K22" s="140">
        <v>372</v>
      </c>
      <c r="L22" s="140">
        <v>1329</v>
      </c>
    </row>
    <row r="23" spans="1:12" ht="11.5" customHeight="1" x14ac:dyDescent="0.15">
      <c r="A23" s="56"/>
      <c r="B23" s="57">
        <v>20</v>
      </c>
      <c r="C23" s="58"/>
      <c r="D23" s="60" t="s">
        <v>63</v>
      </c>
      <c r="E23" s="91">
        <v>27</v>
      </c>
      <c r="F23" s="140">
        <v>89</v>
      </c>
      <c r="G23" s="140">
        <v>250</v>
      </c>
      <c r="H23" s="140">
        <v>892</v>
      </c>
      <c r="I23" s="92">
        <v>41</v>
      </c>
      <c r="J23" s="140">
        <v>137</v>
      </c>
      <c r="K23" s="140">
        <v>385</v>
      </c>
      <c r="L23" s="140">
        <v>1374</v>
      </c>
    </row>
    <row r="24" spans="1:12" ht="11.5" customHeight="1" x14ac:dyDescent="0.15">
      <c r="A24" s="56"/>
      <c r="B24" s="57">
        <v>21</v>
      </c>
      <c r="C24" s="58"/>
      <c r="D24" s="60" t="s">
        <v>64</v>
      </c>
      <c r="E24" s="91">
        <v>27.5</v>
      </c>
      <c r="F24" s="140">
        <v>92</v>
      </c>
      <c r="G24" s="140">
        <v>258</v>
      </c>
      <c r="H24" s="140">
        <v>922</v>
      </c>
      <c r="I24" s="92">
        <v>42.5</v>
      </c>
      <c r="J24" s="140">
        <v>142</v>
      </c>
      <c r="K24" s="140">
        <v>397</v>
      </c>
      <c r="L24" s="140">
        <v>1419</v>
      </c>
    </row>
    <row r="25" spans="1:12" ht="11.5" customHeight="1" x14ac:dyDescent="0.15">
      <c r="A25" s="56"/>
      <c r="B25" s="57">
        <v>22</v>
      </c>
      <c r="C25" s="58"/>
      <c r="D25" s="60" t="s">
        <v>65</v>
      </c>
      <c r="E25" s="91">
        <v>28.5</v>
      </c>
      <c r="F25" s="140">
        <v>95</v>
      </c>
      <c r="G25" s="140">
        <v>266</v>
      </c>
      <c r="H25" s="140">
        <v>951</v>
      </c>
      <c r="I25" s="92">
        <v>44</v>
      </c>
      <c r="J25" s="140">
        <v>146</v>
      </c>
      <c r="K25" s="140">
        <v>410</v>
      </c>
      <c r="L25" s="140">
        <v>1464</v>
      </c>
    </row>
    <row r="26" spans="1:12" ht="11.5" customHeight="1" x14ac:dyDescent="0.15">
      <c r="A26" s="56"/>
      <c r="B26" s="57">
        <v>23</v>
      </c>
      <c r="C26" s="58"/>
      <c r="D26" s="60" t="s">
        <v>66</v>
      </c>
      <c r="E26" s="91">
        <v>29.5</v>
      </c>
      <c r="F26" s="140">
        <v>98</v>
      </c>
      <c r="G26" s="140">
        <v>274</v>
      </c>
      <c r="H26" s="140">
        <v>980</v>
      </c>
      <c r="I26" s="92">
        <v>45.5</v>
      </c>
      <c r="J26" s="140">
        <v>151</v>
      </c>
      <c r="K26" s="140">
        <v>422</v>
      </c>
      <c r="L26" s="140">
        <v>1509</v>
      </c>
    </row>
    <row r="27" spans="1:12" ht="11.5" customHeight="1" x14ac:dyDescent="0.15">
      <c r="A27" s="56"/>
      <c r="B27" s="57">
        <v>24</v>
      </c>
      <c r="C27" s="58"/>
      <c r="D27" s="60" t="s">
        <v>67</v>
      </c>
      <c r="E27" s="91">
        <v>30.5</v>
      </c>
      <c r="F27" s="140">
        <v>101</v>
      </c>
      <c r="G27" s="140">
        <v>282</v>
      </c>
      <c r="H27" s="140">
        <v>1009</v>
      </c>
      <c r="I27" s="92">
        <v>46.5</v>
      </c>
      <c r="J27" s="140">
        <v>155</v>
      </c>
      <c r="K27" s="140">
        <v>435</v>
      </c>
      <c r="L27" s="140">
        <v>1554</v>
      </c>
    </row>
    <row r="28" spans="1:12" ht="11.5" customHeight="1" x14ac:dyDescent="0.15">
      <c r="A28" s="56"/>
      <c r="B28" s="57">
        <v>25</v>
      </c>
      <c r="C28" s="58"/>
      <c r="D28" s="60" t="s">
        <v>68</v>
      </c>
      <c r="E28" s="91">
        <v>31</v>
      </c>
      <c r="F28" s="140">
        <v>104</v>
      </c>
      <c r="G28" s="140">
        <v>291</v>
      </c>
      <c r="H28" s="140">
        <v>1038</v>
      </c>
      <c r="I28" s="92">
        <v>48</v>
      </c>
      <c r="J28" s="140">
        <v>160</v>
      </c>
      <c r="K28" s="140">
        <v>448</v>
      </c>
      <c r="L28" s="140">
        <v>1599</v>
      </c>
    </row>
    <row r="29" spans="1:12" ht="11.5" customHeight="1" x14ac:dyDescent="0.15">
      <c r="A29" s="56"/>
      <c r="B29" s="57">
        <v>26</v>
      </c>
      <c r="C29" s="58"/>
      <c r="D29" s="60" t="s">
        <v>69</v>
      </c>
      <c r="E29" s="91">
        <v>32</v>
      </c>
      <c r="F29" s="140">
        <v>107</v>
      </c>
      <c r="G29" s="140">
        <v>299</v>
      </c>
      <c r="H29" s="140">
        <v>1067</v>
      </c>
      <c r="I29" s="92">
        <v>49.5</v>
      </c>
      <c r="J29" s="140">
        <v>164</v>
      </c>
      <c r="K29" s="140">
        <v>460</v>
      </c>
      <c r="L29" s="140">
        <v>1643</v>
      </c>
    </row>
    <row r="30" spans="1:12" ht="11.5" customHeight="1" x14ac:dyDescent="0.15">
      <c r="A30" s="56"/>
      <c r="B30" s="57">
        <v>27</v>
      </c>
      <c r="C30" s="58"/>
      <c r="D30" s="60" t="s">
        <v>70</v>
      </c>
      <c r="E30" s="91">
        <v>33</v>
      </c>
      <c r="F30" s="140">
        <v>110</v>
      </c>
      <c r="G30" s="140">
        <v>307</v>
      </c>
      <c r="H30" s="140">
        <v>1096</v>
      </c>
      <c r="I30" s="92">
        <v>51</v>
      </c>
      <c r="J30" s="140">
        <v>169</v>
      </c>
      <c r="K30" s="140">
        <v>473</v>
      </c>
      <c r="L30" s="140">
        <v>1688</v>
      </c>
    </row>
    <row r="31" spans="1:12" ht="11.5" customHeight="1" x14ac:dyDescent="0.15">
      <c r="A31" s="56"/>
      <c r="B31" s="57">
        <v>28</v>
      </c>
      <c r="C31" s="58"/>
      <c r="D31" s="60" t="s">
        <v>71</v>
      </c>
      <c r="E31" s="91">
        <v>34</v>
      </c>
      <c r="F31" s="140">
        <v>113</v>
      </c>
      <c r="G31" s="140">
        <v>315</v>
      </c>
      <c r="H31" s="140">
        <v>1125</v>
      </c>
      <c r="I31" s="92">
        <v>52</v>
      </c>
      <c r="J31" s="140">
        <v>173</v>
      </c>
      <c r="K31" s="140">
        <v>485</v>
      </c>
      <c r="L31" s="140">
        <v>1733</v>
      </c>
    </row>
    <row r="32" spans="1:12" ht="11.5" customHeight="1" x14ac:dyDescent="0.15">
      <c r="A32" s="56"/>
      <c r="B32" s="57">
        <v>29</v>
      </c>
      <c r="C32" s="58"/>
      <c r="D32" s="60" t="s">
        <v>72</v>
      </c>
      <c r="E32" s="91">
        <v>34.5</v>
      </c>
      <c r="F32" s="140">
        <v>115</v>
      </c>
      <c r="G32" s="140">
        <v>323</v>
      </c>
      <c r="H32" s="140">
        <v>1155</v>
      </c>
      <c r="I32" s="92">
        <v>53</v>
      </c>
      <c r="J32" s="140">
        <v>178</v>
      </c>
      <c r="K32" s="140">
        <v>498</v>
      </c>
      <c r="L32" s="140">
        <v>1778</v>
      </c>
    </row>
    <row r="33" spans="1:32" ht="11.5" customHeight="1" x14ac:dyDescent="0.15">
      <c r="A33" s="56"/>
      <c r="B33" s="57">
        <v>30</v>
      </c>
      <c r="C33" s="58"/>
      <c r="D33" s="60" t="s">
        <v>73</v>
      </c>
      <c r="E33" s="91">
        <v>35.5</v>
      </c>
      <c r="F33" s="140">
        <v>118</v>
      </c>
      <c r="G33" s="140">
        <v>331</v>
      </c>
      <c r="H33" s="140">
        <v>1184</v>
      </c>
      <c r="I33" s="92">
        <v>55</v>
      </c>
      <c r="J33" s="140">
        <v>182</v>
      </c>
      <c r="K33" s="140">
        <v>510</v>
      </c>
      <c r="L33" s="140">
        <v>1823</v>
      </c>
    </row>
    <row r="34" spans="1:32" ht="11.5" customHeight="1" x14ac:dyDescent="0.15">
      <c r="A34" s="61">
        <v>31</v>
      </c>
      <c r="B34" s="58" t="s">
        <v>23</v>
      </c>
      <c r="C34" s="57">
        <v>33</v>
      </c>
      <c r="D34" s="60" t="s">
        <v>74</v>
      </c>
      <c r="E34" s="91">
        <v>37</v>
      </c>
      <c r="F34" s="140">
        <v>123</v>
      </c>
      <c r="G34" s="140">
        <v>345</v>
      </c>
      <c r="H34" s="140">
        <v>1231</v>
      </c>
      <c r="I34" s="92">
        <v>57</v>
      </c>
      <c r="J34" s="140">
        <v>190</v>
      </c>
      <c r="K34" s="140">
        <v>531</v>
      </c>
      <c r="L34" s="140">
        <v>1896</v>
      </c>
    </row>
    <row r="35" spans="1:32" ht="11.5" customHeight="1" x14ac:dyDescent="0.15">
      <c r="A35" s="61">
        <v>34</v>
      </c>
      <c r="B35" s="58" t="s">
        <v>23</v>
      </c>
      <c r="C35" s="57">
        <v>36</v>
      </c>
      <c r="D35" s="60" t="s">
        <v>75</v>
      </c>
      <c r="E35" s="91">
        <v>39</v>
      </c>
      <c r="F35" s="140">
        <v>130</v>
      </c>
      <c r="G35" s="140">
        <v>365</v>
      </c>
      <c r="H35" s="140">
        <v>1303</v>
      </c>
      <c r="I35" s="92">
        <v>60</v>
      </c>
      <c r="J35" s="140">
        <v>201</v>
      </c>
      <c r="K35" s="140">
        <v>562</v>
      </c>
      <c r="L35" s="140">
        <v>2006</v>
      </c>
    </row>
    <row r="36" spans="1:32" ht="11.5" customHeight="1" x14ac:dyDescent="0.15">
      <c r="A36" s="61">
        <v>37</v>
      </c>
      <c r="B36" s="58" t="s">
        <v>23</v>
      </c>
      <c r="C36" s="57">
        <v>39</v>
      </c>
      <c r="D36" s="60" t="s">
        <v>76</v>
      </c>
      <c r="E36" s="91">
        <v>41</v>
      </c>
      <c r="F36" s="140">
        <v>137</v>
      </c>
      <c r="G36" s="140">
        <v>385</v>
      </c>
      <c r="H36" s="140">
        <v>1374</v>
      </c>
      <c r="I36" s="92">
        <v>63</v>
      </c>
      <c r="J36" s="140">
        <v>212</v>
      </c>
      <c r="K36" s="140">
        <v>593</v>
      </c>
      <c r="L36" s="140">
        <v>2116</v>
      </c>
    </row>
    <row r="37" spans="1:32" ht="11.5" customHeight="1" x14ac:dyDescent="0.15">
      <c r="A37" s="61">
        <v>40</v>
      </c>
      <c r="B37" s="58" t="s">
        <v>23</v>
      </c>
      <c r="C37" s="57">
        <v>42</v>
      </c>
      <c r="D37" s="60" t="s">
        <v>77</v>
      </c>
      <c r="E37" s="91">
        <v>43.5</v>
      </c>
      <c r="F37" s="140">
        <v>145</v>
      </c>
      <c r="G37" s="140">
        <v>405</v>
      </c>
      <c r="H37" s="140">
        <v>1446</v>
      </c>
      <c r="I37" s="92">
        <v>67</v>
      </c>
      <c r="J37" s="140">
        <v>223</v>
      </c>
      <c r="K37" s="140">
        <v>623</v>
      </c>
      <c r="L37" s="140">
        <v>2226</v>
      </c>
    </row>
    <row r="38" spans="1:32" ht="11.5" customHeight="1" x14ac:dyDescent="0.15">
      <c r="A38" s="61">
        <v>43</v>
      </c>
      <c r="B38" s="58" t="s">
        <v>23</v>
      </c>
      <c r="C38" s="57">
        <v>45</v>
      </c>
      <c r="D38" s="60" t="s">
        <v>78</v>
      </c>
      <c r="E38" s="91">
        <v>45.5</v>
      </c>
      <c r="F38" s="140">
        <v>152</v>
      </c>
      <c r="G38" s="140">
        <v>425</v>
      </c>
      <c r="H38" s="140">
        <v>1517</v>
      </c>
      <c r="I38" s="92">
        <v>70</v>
      </c>
      <c r="J38" s="140">
        <v>234</v>
      </c>
      <c r="K38" s="140">
        <v>654</v>
      </c>
      <c r="L38" s="140">
        <v>2336</v>
      </c>
    </row>
    <row r="39" spans="1:32" ht="11.5" customHeight="1" x14ac:dyDescent="0.15">
      <c r="A39" s="61">
        <v>46</v>
      </c>
      <c r="B39" s="58" t="s">
        <v>23</v>
      </c>
      <c r="C39" s="57">
        <v>48</v>
      </c>
      <c r="D39" s="60" t="s">
        <v>79</v>
      </c>
      <c r="E39" s="91">
        <v>47.5</v>
      </c>
      <c r="F39" s="140">
        <v>159</v>
      </c>
      <c r="G39" s="140">
        <v>445</v>
      </c>
      <c r="H39" s="140">
        <v>1589</v>
      </c>
      <c r="I39" s="92">
        <v>73</v>
      </c>
      <c r="J39" s="140">
        <v>245</v>
      </c>
      <c r="K39" s="140">
        <v>685</v>
      </c>
      <c r="L39" s="140">
        <v>2446</v>
      </c>
    </row>
    <row r="40" spans="1:32" ht="11.5" customHeight="1" x14ac:dyDescent="0.15">
      <c r="A40" s="61">
        <v>49</v>
      </c>
      <c r="B40" s="58" t="s">
        <v>23</v>
      </c>
      <c r="C40" s="57">
        <v>51</v>
      </c>
      <c r="D40" s="60" t="s">
        <v>80</v>
      </c>
      <c r="E40" s="91">
        <v>50</v>
      </c>
      <c r="F40" s="140">
        <v>166</v>
      </c>
      <c r="G40" s="140">
        <v>465</v>
      </c>
      <c r="H40" s="140">
        <v>1660</v>
      </c>
      <c r="I40" s="92">
        <v>77</v>
      </c>
      <c r="J40" s="140">
        <v>256</v>
      </c>
      <c r="K40" s="140">
        <v>716</v>
      </c>
      <c r="L40" s="140">
        <v>2556</v>
      </c>
    </row>
    <row r="41" spans="1:32" ht="11.5" customHeight="1" x14ac:dyDescent="0.15">
      <c r="A41" s="61">
        <v>52</v>
      </c>
      <c r="B41" s="58" t="s">
        <v>23</v>
      </c>
      <c r="C41" s="57">
        <v>54</v>
      </c>
      <c r="D41" s="60" t="s">
        <v>81</v>
      </c>
      <c r="E41" s="91">
        <v>51</v>
      </c>
      <c r="F41" s="140">
        <v>171</v>
      </c>
      <c r="G41" s="140">
        <v>479</v>
      </c>
      <c r="H41" s="140">
        <v>1711</v>
      </c>
      <c r="I41" s="92">
        <v>79</v>
      </c>
      <c r="J41" s="140">
        <v>263</v>
      </c>
      <c r="K41" s="140">
        <v>738</v>
      </c>
      <c r="L41" s="140">
        <v>2635</v>
      </c>
    </row>
    <row r="42" spans="1:32" ht="11.5" customHeight="1" x14ac:dyDescent="0.15">
      <c r="A42" s="61">
        <v>55</v>
      </c>
      <c r="B42" s="58" t="s">
        <v>23</v>
      </c>
      <c r="C42" s="57">
        <v>57</v>
      </c>
      <c r="D42" s="60" t="s">
        <v>82</v>
      </c>
      <c r="E42" s="91">
        <v>53</v>
      </c>
      <c r="F42" s="140">
        <v>176</v>
      </c>
      <c r="G42" s="140">
        <v>493</v>
      </c>
      <c r="H42" s="140">
        <v>1762</v>
      </c>
      <c r="I42" s="92">
        <v>81</v>
      </c>
      <c r="J42" s="140">
        <v>271</v>
      </c>
      <c r="K42" s="140">
        <v>760</v>
      </c>
      <c r="L42" s="140">
        <v>2713</v>
      </c>
    </row>
    <row r="43" spans="1:32" s="65" customFormat="1" ht="11.5" customHeight="1" x14ac:dyDescent="0.15">
      <c r="A43" s="62">
        <v>58</v>
      </c>
      <c r="B43" s="63" t="s">
        <v>23</v>
      </c>
      <c r="C43" s="64">
        <v>60</v>
      </c>
      <c r="D43" s="60" t="s">
        <v>83</v>
      </c>
      <c r="E43" s="91">
        <v>54</v>
      </c>
      <c r="F43" s="140">
        <v>181</v>
      </c>
      <c r="G43" s="140">
        <v>508</v>
      </c>
      <c r="H43" s="140">
        <v>1813</v>
      </c>
      <c r="I43" s="92">
        <v>84</v>
      </c>
      <c r="J43" s="140">
        <v>279</v>
      </c>
      <c r="K43" s="140">
        <v>782</v>
      </c>
      <c r="L43" s="140">
        <v>2792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5" customHeight="1" x14ac:dyDescent="0.15">
      <c r="A44" s="61">
        <v>61</v>
      </c>
      <c r="B44" s="58" t="s">
        <v>23</v>
      </c>
      <c r="C44" s="66">
        <v>65</v>
      </c>
      <c r="D44" s="60" t="s">
        <v>84</v>
      </c>
      <c r="E44" s="91">
        <v>56</v>
      </c>
      <c r="F44" s="140">
        <v>188</v>
      </c>
      <c r="G44" s="140">
        <v>527</v>
      </c>
      <c r="H44" s="140">
        <v>1881</v>
      </c>
      <c r="I44" s="92">
        <v>87</v>
      </c>
      <c r="J44" s="140">
        <v>290</v>
      </c>
      <c r="K44" s="140">
        <v>811</v>
      </c>
      <c r="L44" s="140">
        <v>2896</v>
      </c>
    </row>
    <row r="45" spans="1:32" ht="11.5" customHeight="1" x14ac:dyDescent="0.15">
      <c r="A45" s="61">
        <v>66</v>
      </c>
      <c r="B45" s="58" t="s">
        <v>23</v>
      </c>
      <c r="C45" s="66">
        <v>70</v>
      </c>
      <c r="D45" s="60" t="s">
        <v>85</v>
      </c>
      <c r="E45" s="91">
        <v>59</v>
      </c>
      <c r="F45" s="140">
        <v>197</v>
      </c>
      <c r="G45" s="140">
        <v>550</v>
      </c>
      <c r="H45" s="140">
        <v>1965</v>
      </c>
      <c r="I45" s="92">
        <v>91</v>
      </c>
      <c r="J45" s="140">
        <v>303</v>
      </c>
      <c r="K45" s="140">
        <v>848</v>
      </c>
      <c r="L45" s="140">
        <v>3027</v>
      </c>
    </row>
    <row r="46" spans="1:32" ht="11.5" customHeight="1" x14ac:dyDescent="0.15">
      <c r="A46" s="61">
        <v>71</v>
      </c>
      <c r="B46" s="58" t="s">
        <v>23</v>
      </c>
      <c r="C46" s="66">
        <v>75</v>
      </c>
      <c r="D46" s="60" t="s">
        <v>86</v>
      </c>
      <c r="E46" s="91">
        <v>62</v>
      </c>
      <c r="F46" s="140">
        <v>205</v>
      </c>
      <c r="G46" s="140">
        <v>574</v>
      </c>
      <c r="H46" s="140">
        <v>2050</v>
      </c>
      <c r="I46" s="92">
        <v>95</v>
      </c>
      <c r="J46" s="140">
        <v>316</v>
      </c>
      <c r="K46" s="140">
        <v>884</v>
      </c>
      <c r="L46" s="140">
        <v>3157</v>
      </c>
    </row>
    <row r="47" spans="1:32" ht="11.5" customHeight="1" x14ac:dyDescent="0.15">
      <c r="A47" s="61">
        <v>76</v>
      </c>
      <c r="B47" s="58" t="s">
        <v>23</v>
      </c>
      <c r="C47" s="66">
        <v>80</v>
      </c>
      <c r="D47" s="60" t="s">
        <v>87</v>
      </c>
      <c r="E47" s="91">
        <v>64</v>
      </c>
      <c r="F47" s="140">
        <v>214</v>
      </c>
      <c r="G47" s="140">
        <v>598</v>
      </c>
      <c r="H47" s="140">
        <v>2135</v>
      </c>
      <c r="I47" s="92">
        <v>99</v>
      </c>
      <c r="J47" s="140">
        <v>329</v>
      </c>
      <c r="K47" s="140">
        <v>921</v>
      </c>
      <c r="L47" s="140">
        <v>3288</v>
      </c>
    </row>
    <row r="48" spans="1:32" ht="11.5" customHeight="1" x14ac:dyDescent="0.15">
      <c r="A48" s="61">
        <v>81</v>
      </c>
      <c r="B48" s="58" t="s">
        <v>23</v>
      </c>
      <c r="C48" s="66">
        <v>85</v>
      </c>
      <c r="D48" s="60" t="s">
        <v>88</v>
      </c>
      <c r="E48" s="91">
        <v>67</v>
      </c>
      <c r="F48" s="140">
        <v>222</v>
      </c>
      <c r="G48" s="140">
        <v>622</v>
      </c>
      <c r="H48" s="140">
        <v>2220</v>
      </c>
      <c r="I48" s="92">
        <v>103</v>
      </c>
      <c r="J48" s="140">
        <v>342</v>
      </c>
      <c r="K48" s="140">
        <v>957</v>
      </c>
      <c r="L48" s="140">
        <v>3419</v>
      </c>
    </row>
    <row r="49" spans="1:32" ht="11.5" customHeight="1" x14ac:dyDescent="0.15">
      <c r="A49" s="61">
        <v>86</v>
      </c>
      <c r="B49" s="58" t="s">
        <v>23</v>
      </c>
      <c r="C49" s="66">
        <v>90</v>
      </c>
      <c r="D49" s="60" t="s">
        <v>89</v>
      </c>
      <c r="E49" s="91">
        <v>69</v>
      </c>
      <c r="F49" s="140">
        <v>230</v>
      </c>
      <c r="G49" s="140">
        <v>645</v>
      </c>
      <c r="H49" s="140">
        <v>2305</v>
      </c>
      <c r="I49" s="92">
        <v>106</v>
      </c>
      <c r="J49" s="140">
        <v>355</v>
      </c>
      <c r="K49" s="140">
        <v>994</v>
      </c>
      <c r="L49" s="140">
        <v>3549</v>
      </c>
    </row>
    <row r="50" spans="1:32" ht="11.5" customHeight="1" x14ac:dyDescent="0.15">
      <c r="A50" s="61">
        <v>91</v>
      </c>
      <c r="B50" s="58" t="s">
        <v>23</v>
      </c>
      <c r="C50" s="66">
        <v>95</v>
      </c>
      <c r="D50" s="60" t="s">
        <v>90</v>
      </c>
      <c r="E50" s="91">
        <v>72</v>
      </c>
      <c r="F50" s="140">
        <v>239</v>
      </c>
      <c r="G50" s="140">
        <v>669</v>
      </c>
      <c r="H50" s="140">
        <v>2390</v>
      </c>
      <c r="I50" s="92">
        <v>110</v>
      </c>
      <c r="J50" s="140">
        <v>368</v>
      </c>
      <c r="K50" s="140">
        <v>1030</v>
      </c>
      <c r="L50" s="140">
        <v>3680</v>
      </c>
    </row>
    <row r="51" spans="1:32" ht="11.5" customHeight="1" x14ac:dyDescent="0.15">
      <c r="A51" s="61">
        <v>96</v>
      </c>
      <c r="B51" s="58" t="s">
        <v>23</v>
      </c>
      <c r="C51" s="66">
        <v>100</v>
      </c>
      <c r="D51" s="60" t="s">
        <v>91</v>
      </c>
      <c r="E51" s="91">
        <v>74</v>
      </c>
      <c r="F51" s="140">
        <v>247</v>
      </c>
      <c r="G51" s="140">
        <v>693</v>
      </c>
      <c r="H51" s="140">
        <v>2474</v>
      </c>
      <c r="I51" s="92">
        <v>114</v>
      </c>
      <c r="J51" s="140">
        <v>381</v>
      </c>
      <c r="K51" s="140">
        <v>1067</v>
      </c>
      <c r="L51" s="140">
        <v>3811</v>
      </c>
    </row>
    <row r="52" spans="1:32" ht="11.5" customHeight="1" x14ac:dyDescent="0.15">
      <c r="A52" s="61">
        <v>101</v>
      </c>
      <c r="B52" s="58" t="s">
        <v>23</v>
      </c>
      <c r="C52" s="66">
        <v>105</v>
      </c>
      <c r="D52" s="60" t="s">
        <v>92</v>
      </c>
      <c r="E52" s="91">
        <v>77</v>
      </c>
      <c r="F52" s="140">
        <v>256</v>
      </c>
      <c r="G52" s="140">
        <v>717</v>
      </c>
      <c r="H52" s="140">
        <v>2559</v>
      </c>
      <c r="I52" s="92">
        <v>118</v>
      </c>
      <c r="J52" s="140">
        <v>394</v>
      </c>
      <c r="K52" s="140">
        <v>1104</v>
      </c>
      <c r="L52" s="140">
        <v>3941</v>
      </c>
    </row>
    <row r="53" spans="1:32" ht="11.5" customHeight="1" x14ac:dyDescent="0.15">
      <c r="A53" s="61">
        <v>106</v>
      </c>
      <c r="B53" s="58" t="s">
        <v>23</v>
      </c>
      <c r="C53" s="66">
        <v>110</v>
      </c>
      <c r="D53" s="60" t="s">
        <v>93</v>
      </c>
      <c r="E53" s="91">
        <v>79</v>
      </c>
      <c r="F53" s="140">
        <v>264</v>
      </c>
      <c r="G53" s="140">
        <v>740</v>
      </c>
      <c r="H53" s="140">
        <v>2644</v>
      </c>
      <c r="I53" s="92">
        <v>122</v>
      </c>
      <c r="J53" s="140">
        <v>407</v>
      </c>
      <c r="K53" s="140">
        <v>1140</v>
      </c>
      <c r="L53" s="140">
        <v>4072</v>
      </c>
    </row>
    <row r="54" spans="1:32" ht="11.5" customHeight="1" x14ac:dyDescent="0.15">
      <c r="A54" s="61">
        <v>111</v>
      </c>
      <c r="B54" s="58" t="s">
        <v>23</v>
      </c>
      <c r="C54" s="66">
        <v>115</v>
      </c>
      <c r="D54" s="60" t="s">
        <v>94</v>
      </c>
      <c r="E54" s="91">
        <v>82</v>
      </c>
      <c r="F54" s="140">
        <v>273</v>
      </c>
      <c r="G54" s="140">
        <v>764</v>
      </c>
      <c r="H54" s="140">
        <v>2729</v>
      </c>
      <c r="I54" s="92">
        <v>126</v>
      </c>
      <c r="J54" s="140">
        <v>420</v>
      </c>
      <c r="K54" s="140">
        <v>1177</v>
      </c>
      <c r="L54" s="140">
        <v>4203</v>
      </c>
    </row>
    <row r="55" spans="1:32" ht="11.5" customHeight="1" x14ac:dyDescent="0.15">
      <c r="A55" s="61">
        <v>116</v>
      </c>
      <c r="B55" s="58" t="s">
        <v>23</v>
      </c>
      <c r="C55" s="66">
        <v>120</v>
      </c>
      <c r="D55" s="60" t="s">
        <v>95</v>
      </c>
      <c r="E55" s="91">
        <v>84</v>
      </c>
      <c r="F55" s="140">
        <v>281</v>
      </c>
      <c r="G55" s="140">
        <v>788</v>
      </c>
      <c r="H55" s="140">
        <v>2814</v>
      </c>
      <c r="I55" s="92">
        <v>130</v>
      </c>
      <c r="J55" s="140">
        <v>433</v>
      </c>
      <c r="K55" s="140">
        <v>1213</v>
      </c>
      <c r="L55" s="140">
        <v>4333</v>
      </c>
    </row>
    <row r="56" spans="1:32" ht="11.5" customHeight="1" x14ac:dyDescent="0.15">
      <c r="A56" s="61">
        <v>121</v>
      </c>
      <c r="B56" s="58" t="s">
        <v>23</v>
      </c>
      <c r="C56" s="66">
        <v>125</v>
      </c>
      <c r="D56" s="60" t="s">
        <v>96</v>
      </c>
      <c r="E56" s="91">
        <v>87</v>
      </c>
      <c r="F56" s="140">
        <v>290</v>
      </c>
      <c r="G56" s="140">
        <v>812</v>
      </c>
      <c r="H56" s="140">
        <v>2899</v>
      </c>
      <c r="I56" s="92">
        <v>134</v>
      </c>
      <c r="J56" s="140">
        <v>446</v>
      </c>
      <c r="K56" s="140">
        <v>1250</v>
      </c>
      <c r="L56" s="140">
        <v>4464</v>
      </c>
    </row>
    <row r="57" spans="1:32" ht="11.5" customHeight="1" x14ac:dyDescent="0.15">
      <c r="A57" s="61">
        <v>126</v>
      </c>
      <c r="B57" s="58" t="s">
        <v>23</v>
      </c>
      <c r="C57" s="66">
        <v>130</v>
      </c>
      <c r="D57" s="60" t="s">
        <v>97</v>
      </c>
      <c r="E57" s="91">
        <v>90</v>
      </c>
      <c r="F57" s="140">
        <v>298</v>
      </c>
      <c r="G57" s="140">
        <v>835</v>
      </c>
      <c r="H57" s="140">
        <v>2983</v>
      </c>
      <c r="I57" s="92">
        <v>138</v>
      </c>
      <c r="J57" s="140">
        <v>459</v>
      </c>
      <c r="K57" s="140">
        <v>1286</v>
      </c>
      <c r="L57" s="140">
        <v>4595</v>
      </c>
    </row>
    <row r="58" spans="1:32" ht="11.5" customHeight="1" x14ac:dyDescent="0.15">
      <c r="A58" s="61">
        <v>131</v>
      </c>
      <c r="B58" s="58" t="s">
        <v>23</v>
      </c>
      <c r="C58" s="66">
        <v>135</v>
      </c>
      <c r="D58" s="60" t="s">
        <v>98</v>
      </c>
      <c r="E58" s="91">
        <v>92</v>
      </c>
      <c r="F58" s="140">
        <v>307</v>
      </c>
      <c r="G58" s="140">
        <v>859</v>
      </c>
      <c r="H58" s="140">
        <v>3068</v>
      </c>
      <c r="I58" s="92">
        <v>142</v>
      </c>
      <c r="J58" s="140">
        <v>473</v>
      </c>
      <c r="K58" s="140">
        <v>1323</v>
      </c>
      <c r="L58" s="140">
        <v>4725</v>
      </c>
    </row>
    <row r="59" spans="1:32" ht="11.5" customHeight="1" x14ac:dyDescent="0.15">
      <c r="A59" s="61">
        <v>136</v>
      </c>
      <c r="B59" s="58" t="s">
        <v>23</v>
      </c>
      <c r="C59" s="66">
        <v>140</v>
      </c>
      <c r="D59" s="60" t="s">
        <v>99</v>
      </c>
      <c r="E59" s="91">
        <v>95</v>
      </c>
      <c r="F59" s="140">
        <v>315</v>
      </c>
      <c r="G59" s="140">
        <v>883</v>
      </c>
      <c r="H59" s="140">
        <v>3153</v>
      </c>
      <c r="I59" s="92">
        <v>146</v>
      </c>
      <c r="J59" s="140">
        <v>486</v>
      </c>
      <c r="K59" s="140">
        <v>1360</v>
      </c>
      <c r="L59" s="140">
        <v>4856</v>
      </c>
    </row>
    <row r="60" spans="1:32" ht="11.5" customHeight="1" x14ac:dyDescent="0.15">
      <c r="A60" s="61">
        <v>141</v>
      </c>
      <c r="B60" s="58" t="s">
        <v>23</v>
      </c>
      <c r="C60" s="66">
        <v>145</v>
      </c>
      <c r="D60" s="60" t="s">
        <v>100</v>
      </c>
      <c r="E60" s="91">
        <v>97</v>
      </c>
      <c r="F60" s="140">
        <v>324</v>
      </c>
      <c r="G60" s="140">
        <v>907</v>
      </c>
      <c r="H60" s="140">
        <v>3238</v>
      </c>
      <c r="I60" s="92">
        <v>150</v>
      </c>
      <c r="J60" s="140">
        <v>499</v>
      </c>
      <c r="K60" s="140">
        <v>1396</v>
      </c>
      <c r="L60" s="140">
        <v>4987</v>
      </c>
    </row>
    <row r="61" spans="1:32" s="67" customFormat="1" ht="11.5" customHeight="1" x14ac:dyDescent="0.15">
      <c r="A61" s="61">
        <v>146</v>
      </c>
      <c r="B61" s="58" t="s">
        <v>23</v>
      </c>
      <c r="C61" s="66">
        <v>150</v>
      </c>
      <c r="D61" s="60" t="s">
        <v>101</v>
      </c>
      <c r="E61" s="91">
        <v>101</v>
      </c>
      <c r="F61" s="140">
        <v>336</v>
      </c>
      <c r="G61" s="140">
        <v>940</v>
      </c>
      <c r="H61" s="140">
        <v>3357</v>
      </c>
      <c r="I61" s="92">
        <v>155</v>
      </c>
      <c r="J61" s="140">
        <v>517</v>
      </c>
      <c r="K61" s="140">
        <v>1447</v>
      </c>
      <c r="L61" s="140">
        <v>5169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93" customFormat="1" ht="11.5" customHeight="1" x14ac:dyDescent="0.15">
      <c r="A62" s="87">
        <v>151</v>
      </c>
      <c r="B62" s="88">
        <v>153</v>
      </c>
      <c r="C62" s="89">
        <v>155</v>
      </c>
      <c r="D62" s="90" t="s">
        <v>117</v>
      </c>
      <c r="E62" s="91">
        <v>102</v>
      </c>
      <c r="F62" s="91">
        <v>341</v>
      </c>
      <c r="G62" s="91">
        <v>954</v>
      </c>
      <c r="H62" s="91">
        <v>3408</v>
      </c>
      <c r="I62" s="92">
        <v>157</v>
      </c>
      <c r="J62" s="91">
        <v>525</v>
      </c>
      <c r="K62" s="91">
        <v>1469</v>
      </c>
      <c r="L62" s="91">
        <v>5248</v>
      </c>
      <c r="N62" s="94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93" customFormat="1" ht="11.5" customHeight="1" x14ac:dyDescent="0.15">
      <c r="A63" s="87">
        <v>156</v>
      </c>
      <c r="B63" s="88">
        <f t="shared" ref="B63:B71" si="0">B62+5</f>
        <v>158</v>
      </c>
      <c r="C63" s="89">
        <v>160</v>
      </c>
      <c r="D63" s="90" t="s">
        <v>118</v>
      </c>
      <c r="E63" s="91">
        <v>105</v>
      </c>
      <c r="F63" s="91">
        <v>349</v>
      </c>
      <c r="G63" s="91">
        <v>978</v>
      </c>
      <c r="H63" s="91">
        <v>3492</v>
      </c>
      <c r="I63" s="92">
        <v>161</v>
      </c>
      <c r="J63" s="91">
        <v>538</v>
      </c>
      <c r="K63" s="91">
        <v>1506</v>
      </c>
      <c r="L63" s="91">
        <v>5378</v>
      </c>
      <c r="N63" s="9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93" customFormat="1" ht="11.5" customHeight="1" x14ac:dyDescent="0.15">
      <c r="A64" s="87">
        <v>161</v>
      </c>
      <c r="B64" s="88">
        <f t="shared" si="0"/>
        <v>163</v>
      </c>
      <c r="C64" s="89">
        <v>165</v>
      </c>
      <c r="D64" s="90" t="s">
        <v>119</v>
      </c>
      <c r="E64" s="91">
        <v>107</v>
      </c>
      <c r="F64" s="91">
        <v>358</v>
      </c>
      <c r="G64" s="91">
        <v>1002</v>
      </c>
      <c r="H64" s="91">
        <v>3577</v>
      </c>
      <c r="I64" s="92">
        <v>165</v>
      </c>
      <c r="J64" s="91">
        <v>551</v>
      </c>
      <c r="K64" s="91">
        <v>1543</v>
      </c>
      <c r="L64" s="91">
        <v>5509</v>
      </c>
      <c r="N64" s="9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s="93" customFormat="1" ht="11.5" customHeight="1" x14ac:dyDescent="0.15">
      <c r="A65" s="87">
        <v>166</v>
      </c>
      <c r="B65" s="88">
        <f t="shared" si="0"/>
        <v>168</v>
      </c>
      <c r="C65" s="89">
        <v>170</v>
      </c>
      <c r="D65" s="90" t="s">
        <v>120</v>
      </c>
      <c r="E65" s="91">
        <v>110</v>
      </c>
      <c r="F65" s="91">
        <v>366</v>
      </c>
      <c r="G65" s="91">
        <v>1025</v>
      </c>
      <c r="H65" s="91">
        <v>3662</v>
      </c>
      <c r="I65" s="92">
        <v>169</v>
      </c>
      <c r="J65" s="91">
        <v>564</v>
      </c>
      <c r="K65" s="91">
        <v>1579</v>
      </c>
      <c r="L65" s="91">
        <v>5640</v>
      </c>
      <c r="N65" s="9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s="93" customFormat="1" ht="11.5" customHeight="1" x14ac:dyDescent="0.15">
      <c r="A66" s="87">
        <v>171</v>
      </c>
      <c r="B66" s="88">
        <f t="shared" si="0"/>
        <v>173</v>
      </c>
      <c r="C66" s="89">
        <v>175</v>
      </c>
      <c r="D66" s="90" t="s">
        <v>121</v>
      </c>
      <c r="E66" s="91">
        <v>112</v>
      </c>
      <c r="F66" s="91">
        <v>375</v>
      </c>
      <c r="G66" s="91">
        <v>1049</v>
      </c>
      <c r="H66" s="91">
        <v>3747</v>
      </c>
      <c r="I66" s="92">
        <v>173</v>
      </c>
      <c r="J66" s="91">
        <v>577</v>
      </c>
      <c r="K66" s="91">
        <v>1616</v>
      </c>
      <c r="L66" s="91">
        <v>5770</v>
      </c>
      <c r="N66" s="9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s="93" customFormat="1" ht="11.5" customHeight="1" x14ac:dyDescent="0.15">
      <c r="A67" s="87">
        <v>176</v>
      </c>
      <c r="B67" s="88">
        <f t="shared" si="0"/>
        <v>178</v>
      </c>
      <c r="C67" s="89">
        <v>180</v>
      </c>
      <c r="D67" s="90" t="s">
        <v>122</v>
      </c>
      <c r="E67" s="91">
        <v>115</v>
      </c>
      <c r="F67" s="91">
        <v>383</v>
      </c>
      <c r="G67" s="91">
        <v>1073</v>
      </c>
      <c r="H67" s="91">
        <v>3832</v>
      </c>
      <c r="I67" s="92">
        <v>177</v>
      </c>
      <c r="J67" s="91">
        <v>590</v>
      </c>
      <c r="K67" s="91">
        <v>1652</v>
      </c>
      <c r="L67" s="91">
        <v>5901</v>
      </c>
      <c r="N67" s="94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s="93" customFormat="1" ht="11.5" customHeight="1" x14ac:dyDescent="0.15">
      <c r="A68" s="87">
        <v>181</v>
      </c>
      <c r="B68" s="88">
        <f t="shared" si="0"/>
        <v>183</v>
      </c>
      <c r="C68" s="89">
        <v>185</v>
      </c>
      <c r="D68" s="90" t="s">
        <v>123</v>
      </c>
      <c r="E68" s="91">
        <v>118</v>
      </c>
      <c r="F68" s="91">
        <v>392</v>
      </c>
      <c r="G68" s="91">
        <v>1097</v>
      </c>
      <c r="H68" s="91">
        <v>3917</v>
      </c>
      <c r="I68" s="92">
        <v>181</v>
      </c>
      <c r="J68" s="91">
        <v>603</v>
      </c>
      <c r="K68" s="91">
        <v>1689</v>
      </c>
      <c r="L68" s="91">
        <v>6032</v>
      </c>
      <c r="N68" s="94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s="93" customFormat="1" ht="11.5" customHeight="1" x14ac:dyDescent="0.15">
      <c r="A69" s="87">
        <v>186</v>
      </c>
      <c r="B69" s="88">
        <f t="shared" si="0"/>
        <v>188</v>
      </c>
      <c r="C69" s="89">
        <v>190</v>
      </c>
      <c r="D69" s="90" t="s">
        <v>124</v>
      </c>
      <c r="E69" s="91">
        <v>120</v>
      </c>
      <c r="F69" s="91">
        <v>400</v>
      </c>
      <c r="G69" s="91">
        <v>1120</v>
      </c>
      <c r="H69" s="91">
        <v>4002</v>
      </c>
      <c r="I69" s="92">
        <v>185</v>
      </c>
      <c r="J69" s="91">
        <v>616</v>
      </c>
      <c r="K69" s="91">
        <v>1725</v>
      </c>
      <c r="L69" s="91">
        <v>6162</v>
      </c>
      <c r="N69" s="9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s="93" customFormat="1" ht="11.5" customHeight="1" x14ac:dyDescent="0.15">
      <c r="A70" s="87">
        <v>191</v>
      </c>
      <c r="B70" s="88">
        <f t="shared" si="0"/>
        <v>193</v>
      </c>
      <c r="C70" s="89">
        <v>195</v>
      </c>
      <c r="D70" s="90" t="s">
        <v>125</v>
      </c>
      <c r="E70" s="91">
        <v>123</v>
      </c>
      <c r="F70" s="91">
        <v>409</v>
      </c>
      <c r="G70" s="91">
        <v>1144</v>
      </c>
      <c r="H70" s="91">
        <v>4086</v>
      </c>
      <c r="I70" s="92">
        <v>189</v>
      </c>
      <c r="J70" s="91">
        <v>629</v>
      </c>
      <c r="K70" s="91">
        <v>1762</v>
      </c>
      <c r="L70" s="91">
        <v>6293</v>
      </c>
      <c r="N70" s="94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s="100" customFormat="1" ht="11.5" customHeight="1" x14ac:dyDescent="0.15">
      <c r="A71" s="95">
        <v>196</v>
      </c>
      <c r="B71" s="96">
        <f t="shared" si="0"/>
        <v>198</v>
      </c>
      <c r="C71" s="97">
        <v>200</v>
      </c>
      <c r="D71" s="98" t="s">
        <v>126</v>
      </c>
      <c r="E71" s="91">
        <v>125</v>
      </c>
      <c r="F71" s="91">
        <v>417</v>
      </c>
      <c r="G71" s="91">
        <v>1168</v>
      </c>
      <c r="H71" s="91">
        <v>4171</v>
      </c>
      <c r="I71" s="99">
        <v>193</v>
      </c>
      <c r="J71" s="91">
        <v>642</v>
      </c>
      <c r="K71" s="91">
        <v>1799</v>
      </c>
      <c r="L71" s="91">
        <v>6424</v>
      </c>
      <c r="N71" s="9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15.5" customHeight="1" x14ac:dyDescent="0.15">
      <c r="D72"/>
      <c r="E72"/>
      <c r="F72"/>
      <c r="G72"/>
      <c r="H72"/>
      <c r="I72"/>
      <c r="J72"/>
      <c r="K72"/>
      <c r="L72"/>
      <c r="M72"/>
      <c r="AG72"/>
    </row>
    <row r="73" spans="1:33" ht="12.75" customHeight="1" x14ac:dyDescent="0.15">
      <c r="A73" s="50"/>
      <c r="B73" s="50"/>
      <c r="C73" s="50"/>
      <c r="D73" s="50"/>
      <c r="E73" s="50"/>
    </row>
    <row r="74" spans="1:33" x14ac:dyDescent="0.15">
      <c r="A74" s="50"/>
      <c r="B74" s="50"/>
      <c r="C74" s="50"/>
      <c r="D74" s="50"/>
      <c r="E74" s="50"/>
    </row>
    <row r="75" spans="1:33" x14ac:dyDescent="0.15">
      <c r="A75" s="50"/>
      <c r="B75" s="50"/>
      <c r="C75" s="50"/>
      <c r="D75" s="50"/>
      <c r="E75" s="50"/>
    </row>
    <row r="76" spans="1:33" x14ac:dyDescent="0.15">
      <c r="A76" s="50"/>
      <c r="B76" s="50"/>
      <c r="C76" s="50"/>
      <c r="D76" s="50"/>
      <c r="E76" s="50"/>
    </row>
    <row r="77" spans="1:33" x14ac:dyDescent="0.15">
      <c r="A77" s="50"/>
      <c r="B77" s="50"/>
      <c r="C77" s="50"/>
      <c r="D77" s="50"/>
      <c r="E77" s="50"/>
    </row>
    <row r="78" spans="1:33" x14ac:dyDescent="0.15">
      <c r="A78" s="50"/>
      <c r="B78" s="50"/>
      <c r="C78" s="50"/>
      <c r="D78" s="50"/>
      <c r="E78" s="50"/>
    </row>
    <row r="79" spans="1:33" x14ac:dyDescent="0.15">
      <c r="A79" s="50"/>
      <c r="B79" s="50"/>
      <c r="C79" s="50"/>
      <c r="D79" s="50"/>
      <c r="E79" s="50"/>
    </row>
  </sheetData>
  <mergeCells count="3">
    <mergeCell ref="D1:D2"/>
    <mergeCell ref="E1:H1"/>
    <mergeCell ref="I1:L1"/>
  </mergeCells>
  <printOptions horizontalCentered="1"/>
  <pageMargins left="0.23622047244094491" right="0.31" top="0.98425196850393704" bottom="1.7716535433070868" header="0.51181102362204722" footer="0.51181102362204722"/>
  <pageSetup paperSize="9" orientation="portrait" horizontalDpi="300" verticalDpi="300" r:id="rId1"/>
  <headerFooter alignWithMargins="0">
    <oddHeader>&amp;A</oddHeader>
    <oddFooter>Page &amp;P</oddFooter>
  </headerFooter>
  <ignoredErrors>
    <ignoredError sqref="D4:D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XFA59"/>
  <sheetViews>
    <sheetView showGridLines="0" workbookViewId="0">
      <selection sqref="A1:A2"/>
    </sheetView>
  </sheetViews>
  <sheetFormatPr baseColWidth="10" defaultColWidth="11.5" defaultRowHeight="13" x14ac:dyDescent="0.15"/>
  <cols>
    <col min="1" max="1" width="10.5" style="58" customWidth="1"/>
    <col min="2" max="3" width="21.6640625" style="70" customWidth="1"/>
    <col min="4" max="4" width="11.5" style="50"/>
    <col min="5" max="6" width="21.6640625" customWidth="1"/>
    <col min="7" max="9" width="11.5" customWidth="1"/>
    <col min="11" max="253" width="11.5" style="50"/>
    <col min="254" max="254" width="3.5" style="50" customWidth="1"/>
    <col min="255" max="256" width="3.6640625" style="50" customWidth="1"/>
    <col min="257" max="257" width="10.5" style="50" customWidth="1"/>
    <col min="258" max="259" width="21.6640625" style="50" customWidth="1"/>
    <col min="260" max="260" width="11.5" style="50"/>
    <col min="261" max="262" width="21.6640625" style="50" customWidth="1"/>
    <col min="263" max="509" width="11.5" style="50"/>
    <col min="510" max="510" width="3.5" style="50" customWidth="1"/>
    <col min="511" max="512" width="3.6640625" style="50" customWidth="1"/>
    <col min="513" max="513" width="10.5" style="50" customWidth="1"/>
    <col min="514" max="515" width="21.6640625" style="50" customWidth="1"/>
    <col min="516" max="516" width="11.5" style="50"/>
    <col min="517" max="518" width="21.6640625" style="50" customWidth="1"/>
    <col min="519" max="765" width="11.5" style="50"/>
    <col min="766" max="766" width="3.5" style="50" customWidth="1"/>
    <col min="767" max="768" width="3.6640625" style="50" customWidth="1"/>
    <col min="769" max="769" width="10.5" style="50" customWidth="1"/>
    <col min="770" max="771" width="21.6640625" style="50" customWidth="1"/>
    <col min="772" max="772" width="11.5" style="50"/>
    <col min="773" max="774" width="21.6640625" style="50" customWidth="1"/>
    <col min="775" max="1021" width="11.5" style="50"/>
    <col min="1022" max="1022" width="3.5" style="50" customWidth="1"/>
    <col min="1023" max="1024" width="3.6640625" style="50" customWidth="1"/>
    <col min="1025" max="1025" width="10.5" style="50" customWidth="1"/>
    <col min="1026" max="1027" width="21.6640625" style="50" customWidth="1"/>
    <col min="1028" max="1028" width="11.5" style="50"/>
    <col min="1029" max="1030" width="21.6640625" style="50" customWidth="1"/>
    <col min="1031" max="1277" width="11.5" style="50"/>
    <col min="1278" max="1278" width="3.5" style="50" customWidth="1"/>
    <col min="1279" max="1280" width="3.6640625" style="50" customWidth="1"/>
    <col min="1281" max="1281" width="10.5" style="50" customWidth="1"/>
    <col min="1282" max="1283" width="21.6640625" style="50" customWidth="1"/>
    <col min="1284" max="1284" width="11.5" style="50"/>
    <col min="1285" max="1286" width="21.6640625" style="50" customWidth="1"/>
    <col min="1287" max="1533" width="11.5" style="50"/>
    <col min="1534" max="1534" width="3.5" style="50" customWidth="1"/>
    <col min="1535" max="1536" width="3.6640625" style="50" customWidth="1"/>
    <col min="1537" max="1537" width="10.5" style="50" customWidth="1"/>
    <col min="1538" max="1539" width="21.6640625" style="50" customWidth="1"/>
    <col min="1540" max="1540" width="11.5" style="50"/>
    <col min="1541" max="1542" width="21.6640625" style="50" customWidth="1"/>
    <col min="1543" max="1789" width="11.5" style="50"/>
    <col min="1790" max="1790" width="3.5" style="50" customWidth="1"/>
    <col min="1791" max="1792" width="3.6640625" style="50" customWidth="1"/>
    <col min="1793" max="1793" width="10.5" style="50" customWidth="1"/>
    <col min="1794" max="1795" width="21.6640625" style="50" customWidth="1"/>
    <col min="1796" max="1796" width="11.5" style="50"/>
    <col min="1797" max="1798" width="21.6640625" style="50" customWidth="1"/>
    <col min="1799" max="2045" width="11.5" style="50"/>
    <col min="2046" max="2046" width="3.5" style="50" customWidth="1"/>
    <col min="2047" max="2048" width="3.6640625" style="50" customWidth="1"/>
    <col min="2049" max="2049" width="10.5" style="50" customWidth="1"/>
    <col min="2050" max="2051" width="21.6640625" style="50" customWidth="1"/>
    <col min="2052" max="2052" width="11.5" style="50"/>
    <col min="2053" max="2054" width="21.6640625" style="50" customWidth="1"/>
    <col min="2055" max="2301" width="11.5" style="50"/>
    <col min="2302" max="2302" width="3.5" style="50" customWidth="1"/>
    <col min="2303" max="2304" width="3.6640625" style="50" customWidth="1"/>
    <col min="2305" max="2305" width="10.5" style="50" customWidth="1"/>
    <col min="2306" max="2307" width="21.6640625" style="50" customWidth="1"/>
    <col min="2308" max="2308" width="11.5" style="50"/>
    <col min="2309" max="2310" width="21.6640625" style="50" customWidth="1"/>
    <col min="2311" max="2557" width="11.5" style="50"/>
    <col min="2558" max="2558" width="3.5" style="50" customWidth="1"/>
    <col min="2559" max="2560" width="3.6640625" style="50" customWidth="1"/>
    <col min="2561" max="2561" width="10.5" style="50" customWidth="1"/>
    <col min="2562" max="2563" width="21.6640625" style="50" customWidth="1"/>
    <col min="2564" max="2564" width="11.5" style="50"/>
    <col min="2565" max="2566" width="21.6640625" style="50" customWidth="1"/>
    <col min="2567" max="2813" width="11.5" style="50"/>
    <col min="2814" max="2814" width="3.5" style="50" customWidth="1"/>
    <col min="2815" max="2816" width="3.6640625" style="50" customWidth="1"/>
    <col min="2817" max="2817" width="10.5" style="50" customWidth="1"/>
    <col min="2818" max="2819" width="21.6640625" style="50" customWidth="1"/>
    <col min="2820" max="2820" width="11.5" style="50"/>
    <col min="2821" max="2822" width="21.6640625" style="50" customWidth="1"/>
    <col min="2823" max="3069" width="11.5" style="50"/>
    <col min="3070" max="3070" width="3.5" style="50" customWidth="1"/>
    <col min="3071" max="3072" width="3.6640625" style="50" customWidth="1"/>
    <col min="3073" max="3073" width="10.5" style="50" customWidth="1"/>
    <col min="3074" max="3075" width="21.6640625" style="50" customWidth="1"/>
    <col min="3076" max="3076" width="11.5" style="50"/>
    <col min="3077" max="3078" width="21.6640625" style="50" customWidth="1"/>
    <col min="3079" max="3325" width="11.5" style="50"/>
    <col min="3326" max="3326" width="3.5" style="50" customWidth="1"/>
    <col min="3327" max="3328" width="3.6640625" style="50" customWidth="1"/>
    <col min="3329" max="3329" width="10.5" style="50" customWidth="1"/>
    <col min="3330" max="3331" width="21.6640625" style="50" customWidth="1"/>
    <col min="3332" max="3332" width="11.5" style="50"/>
    <col min="3333" max="3334" width="21.6640625" style="50" customWidth="1"/>
    <col min="3335" max="3581" width="11.5" style="50"/>
    <col min="3582" max="3582" width="3.5" style="50" customWidth="1"/>
    <col min="3583" max="3584" width="3.6640625" style="50" customWidth="1"/>
    <col min="3585" max="3585" width="10.5" style="50" customWidth="1"/>
    <col min="3586" max="3587" width="21.6640625" style="50" customWidth="1"/>
    <col min="3588" max="3588" width="11.5" style="50"/>
    <col min="3589" max="3590" width="21.6640625" style="50" customWidth="1"/>
    <col min="3591" max="3837" width="11.5" style="50"/>
    <col min="3838" max="3838" width="3.5" style="50" customWidth="1"/>
    <col min="3839" max="3840" width="3.6640625" style="50" customWidth="1"/>
    <col min="3841" max="3841" width="10.5" style="50" customWidth="1"/>
    <col min="3842" max="3843" width="21.6640625" style="50" customWidth="1"/>
    <col min="3844" max="3844" width="11.5" style="50"/>
    <col min="3845" max="3846" width="21.6640625" style="50" customWidth="1"/>
    <col min="3847" max="4093" width="11.5" style="50"/>
    <col min="4094" max="4094" width="3.5" style="50" customWidth="1"/>
    <col min="4095" max="4096" width="3.6640625" style="50" customWidth="1"/>
    <col min="4097" max="4097" width="10.5" style="50" customWidth="1"/>
    <col min="4098" max="4099" width="21.6640625" style="50" customWidth="1"/>
    <col min="4100" max="4100" width="11.5" style="50"/>
    <col min="4101" max="4102" width="21.6640625" style="50" customWidth="1"/>
    <col min="4103" max="4349" width="11.5" style="50"/>
    <col min="4350" max="4350" width="3.5" style="50" customWidth="1"/>
    <col min="4351" max="4352" width="3.6640625" style="50" customWidth="1"/>
    <col min="4353" max="4353" width="10.5" style="50" customWidth="1"/>
    <col min="4354" max="4355" width="21.6640625" style="50" customWidth="1"/>
    <col min="4356" max="4356" width="11.5" style="50"/>
    <col min="4357" max="4358" width="21.6640625" style="50" customWidth="1"/>
    <col min="4359" max="4605" width="11.5" style="50"/>
    <col min="4606" max="4606" width="3.5" style="50" customWidth="1"/>
    <col min="4607" max="4608" width="3.6640625" style="50" customWidth="1"/>
    <col min="4609" max="4609" width="10.5" style="50" customWidth="1"/>
    <col min="4610" max="4611" width="21.6640625" style="50" customWidth="1"/>
    <col min="4612" max="4612" width="11.5" style="50"/>
    <col min="4613" max="4614" width="21.6640625" style="50" customWidth="1"/>
    <col min="4615" max="4861" width="11.5" style="50"/>
    <col min="4862" max="4862" width="3.5" style="50" customWidth="1"/>
    <col min="4863" max="4864" width="3.6640625" style="50" customWidth="1"/>
    <col min="4865" max="4865" width="10.5" style="50" customWidth="1"/>
    <col min="4866" max="4867" width="21.6640625" style="50" customWidth="1"/>
    <col min="4868" max="4868" width="11.5" style="50"/>
    <col min="4869" max="4870" width="21.6640625" style="50" customWidth="1"/>
    <col min="4871" max="5117" width="11.5" style="50"/>
    <col min="5118" max="5118" width="3.5" style="50" customWidth="1"/>
    <col min="5119" max="5120" width="3.6640625" style="50" customWidth="1"/>
    <col min="5121" max="5121" width="10.5" style="50" customWidth="1"/>
    <col min="5122" max="5123" width="21.6640625" style="50" customWidth="1"/>
    <col min="5124" max="5124" width="11.5" style="50"/>
    <col min="5125" max="5126" width="21.6640625" style="50" customWidth="1"/>
    <col min="5127" max="5373" width="11.5" style="50"/>
    <col min="5374" max="5374" width="3.5" style="50" customWidth="1"/>
    <col min="5375" max="5376" width="3.6640625" style="50" customWidth="1"/>
    <col min="5377" max="5377" width="10.5" style="50" customWidth="1"/>
    <col min="5378" max="5379" width="21.6640625" style="50" customWidth="1"/>
    <col min="5380" max="5380" width="11.5" style="50"/>
    <col min="5381" max="5382" width="21.6640625" style="50" customWidth="1"/>
    <col min="5383" max="5629" width="11.5" style="50"/>
    <col min="5630" max="5630" width="3.5" style="50" customWidth="1"/>
    <col min="5631" max="5632" width="3.6640625" style="50" customWidth="1"/>
    <col min="5633" max="5633" width="10.5" style="50" customWidth="1"/>
    <col min="5634" max="5635" width="21.6640625" style="50" customWidth="1"/>
    <col min="5636" max="5636" width="11.5" style="50"/>
    <col min="5637" max="5638" width="21.6640625" style="50" customWidth="1"/>
    <col min="5639" max="5885" width="11.5" style="50"/>
    <col min="5886" max="5886" width="3.5" style="50" customWidth="1"/>
    <col min="5887" max="5888" width="3.6640625" style="50" customWidth="1"/>
    <col min="5889" max="5889" width="10.5" style="50" customWidth="1"/>
    <col min="5890" max="5891" width="21.6640625" style="50" customWidth="1"/>
    <col min="5892" max="5892" width="11.5" style="50"/>
    <col min="5893" max="5894" width="21.6640625" style="50" customWidth="1"/>
    <col min="5895" max="6141" width="11.5" style="50"/>
    <col min="6142" max="6142" width="3.5" style="50" customWidth="1"/>
    <col min="6143" max="6144" width="3.6640625" style="50" customWidth="1"/>
    <col min="6145" max="6145" width="10.5" style="50" customWidth="1"/>
    <col min="6146" max="6147" width="21.6640625" style="50" customWidth="1"/>
    <col min="6148" max="6148" width="11.5" style="50"/>
    <col min="6149" max="6150" width="21.6640625" style="50" customWidth="1"/>
    <col min="6151" max="6397" width="11.5" style="50"/>
    <col min="6398" max="6398" width="3.5" style="50" customWidth="1"/>
    <col min="6399" max="6400" width="3.6640625" style="50" customWidth="1"/>
    <col min="6401" max="6401" width="10.5" style="50" customWidth="1"/>
    <col min="6402" max="6403" width="21.6640625" style="50" customWidth="1"/>
    <col min="6404" max="6404" width="11.5" style="50"/>
    <col min="6405" max="6406" width="21.6640625" style="50" customWidth="1"/>
    <col min="6407" max="6653" width="11.5" style="50"/>
    <col min="6654" max="6654" width="3.5" style="50" customWidth="1"/>
    <col min="6655" max="6656" width="3.6640625" style="50" customWidth="1"/>
    <col min="6657" max="6657" width="10.5" style="50" customWidth="1"/>
    <col min="6658" max="6659" width="21.6640625" style="50" customWidth="1"/>
    <col min="6660" max="6660" width="11.5" style="50"/>
    <col min="6661" max="6662" width="21.6640625" style="50" customWidth="1"/>
    <col min="6663" max="6909" width="11.5" style="50"/>
    <col min="6910" max="6910" width="3.5" style="50" customWidth="1"/>
    <col min="6911" max="6912" width="3.6640625" style="50" customWidth="1"/>
    <col min="6913" max="6913" width="10.5" style="50" customWidth="1"/>
    <col min="6914" max="6915" width="21.6640625" style="50" customWidth="1"/>
    <col min="6916" max="6916" width="11.5" style="50"/>
    <col min="6917" max="6918" width="21.6640625" style="50" customWidth="1"/>
    <col min="6919" max="7165" width="11.5" style="50"/>
    <col min="7166" max="7166" width="3.5" style="50" customWidth="1"/>
    <col min="7167" max="7168" width="3.6640625" style="50" customWidth="1"/>
    <col min="7169" max="7169" width="10.5" style="50" customWidth="1"/>
    <col min="7170" max="7171" width="21.6640625" style="50" customWidth="1"/>
    <col min="7172" max="7172" width="11.5" style="50"/>
    <col min="7173" max="7174" width="21.6640625" style="50" customWidth="1"/>
    <col min="7175" max="7421" width="11.5" style="50"/>
    <col min="7422" max="7422" width="3.5" style="50" customWidth="1"/>
    <col min="7423" max="7424" width="3.6640625" style="50" customWidth="1"/>
    <col min="7425" max="7425" width="10.5" style="50" customWidth="1"/>
    <col min="7426" max="7427" width="21.6640625" style="50" customWidth="1"/>
    <col min="7428" max="7428" width="11.5" style="50"/>
    <col min="7429" max="7430" width="21.6640625" style="50" customWidth="1"/>
    <col min="7431" max="7677" width="11.5" style="50"/>
    <col min="7678" max="7678" width="3.5" style="50" customWidth="1"/>
    <col min="7679" max="7680" width="3.6640625" style="50" customWidth="1"/>
    <col min="7681" max="7681" width="10.5" style="50" customWidth="1"/>
    <col min="7682" max="7683" width="21.6640625" style="50" customWidth="1"/>
    <col min="7684" max="7684" width="11.5" style="50"/>
    <col min="7685" max="7686" width="21.6640625" style="50" customWidth="1"/>
    <col min="7687" max="7933" width="11.5" style="50"/>
    <col min="7934" max="7934" width="3.5" style="50" customWidth="1"/>
    <col min="7935" max="7936" width="3.6640625" style="50" customWidth="1"/>
    <col min="7937" max="7937" width="10.5" style="50" customWidth="1"/>
    <col min="7938" max="7939" width="21.6640625" style="50" customWidth="1"/>
    <col min="7940" max="7940" width="11.5" style="50"/>
    <col min="7941" max="7942" width="21.6640625" style="50" customWidth="1"/>
    <col min="7943" max="8189" width="11.5" style="50"/>
    <col min="8190" max="8190" width="3.5" style="50" customWidth="1"/>
    <col min="8191" max="8192" width="3.6640625" style="50" customWidth="1"/>
    <col min="8193" max="8193" width="10.5" style="50" customWidth="1"/>
    <col min="8194" max="8195" width="21.6640625" style="50" customWidth="1"/>
    <col min="8196" max="8196" width="11.5" style="50"/>
    <col min="8197" max="8198" width="21.6640625" style="50" customWidth="1"/>
    <col min="8199" max="8445" width="11.5" style="50"/>
    <col min="8446" max="8446" width="3.5" style="50" customWidth="1"/>
    <col min="8447" max="8448" width="3.6640625" style="50" customWidth="1"/>
    <col min="8449" max="8449" width="10.5" style="50" customWidth="1"/>
    <col min="8450" max="8451" width="21.6640625" style="50" customWidth="1"/>
    <col min="8452" max="8452" width="11.5" style="50"/>
    <col min="8453" max="8454" width="21.6640625" style="50" customWidth="1"/>
    <col min="8455" max="8701" width="11.5" style="50"/>
    <col min="8702" max="8702" width="3.5" style="50" customWidth="1"/>
    <col min="8703" max="8704" width="3.6640625" style="50" customWidth="1"/>
    <col min="8705" max="8705" width="10.5" style="50" customWidth="1"/>
    <col min="8706" max="8707" width="21.6640625" style="50" customWidth="1"/>
    <col min="8708" max="8708" width="11.5" style="50"/>
    <col min="8709" max="8710" width="21.6640625" style="50" customWidth="1"/>
    <col min="8711" max="8957" width="11.5" style="50"/>
    <col min="8958" max="8958" width="3.5" style="50" customWidth="1"/>
    <col min="8959" max="8960" width="3.6640625" style="50" customWidth="1"/>
    <col min="8961" max="8961" width="10.5" style="50" customWidth="1"/>
    <col min="8962" max="8963" width="21.6640625" style="50" customWidth="1"/>
    <col min="8964" max="8964" width="11.5" style="50"/>
    <col min="8965" max="8966" width="21.6640625" style="50" customWidth="1"/>
    <col min="8967" max="9213" width="11.5" style="50"/>
    <col min="9214" max="9214" width="3.5" style="50" customWidth="1"/>
    <col min="9215" max="9216" width="3.6640625" style="50" customWidth="1"/>
    <col min="9217" max="9217" width="10.5" style="50" customWidth="1"/>
    <col min="9218" max="9219" width="21.6640625" style="50" customWidth="1"/>
    <col min="9220" max="9220" width="11.5" style="50"/>
    <col min="9221" max="9222" width="21.6640625" style="50" customWidth="1"/>
    <col min="9223" max="9469" width="11.5" style="50"/>
    <col min="9470" max="9470" width="3.5" style="50" customWidth="1"/>
    <col min="9471" max="9472" width="3.6640625" style="50" customWidth="1"/>
    <col min="9473" max="9473" width="10.5" style="50" customWidth="1"/>
    <col min="9474" max="9475" width="21.6640625" style="50" customWidth="1"/>
    <col min="9476" max="9476" width="11.5" style="50"/>
    <col min="9477" max="9478" width="21.6640625" style="50" customWidth="1"/>
    <col min="9479" max="9725" width="11.5" style="50"/>
    <col min="9726" max="9726" width="3.5" style="50" customWidth="1"/>
    <col min="9727" max="9728" width="3.6640625" style="50" customWidth="1"/>
    <col min="9729" max="9729" width="10.5" style="50" customWidth="1"/>
    <col min="9730" max="9731" width="21.6640625" style="50" customWidth="1"/>
    <col min="9732" max="9732" width="11.5" style="50"/>
    <col min="9733" max="9734" width="21.6640625" style="50" customWidth="1"/>
    <col min="9735" max="9981" width="11.5" style="50"/>
    <col min="9982" max="9982" width="3.5" style="50" customWidth="1"/>
    <col min="9983" max="9984" width="3.6640625" style="50" customWidth="1"/>
    <col min="9985" max="9985" width="10.5" style="50" customWidth="1"/>
    <col min="9986" max="9987" width="21.6640625" style="50" customWidth="1"/>
    <col min="9988" max="9988" width="11.5" style="50"/>
    <col min="9989" max="9990" width="21.6640625" style="50" customWidth="1"/>
    <col min="9991" max="10237" width="11.5" style="50"/>
    <col min="10238" max="10238" width="3.5" style="50" customWidth="1"/>
    <col min="10239" max="10240" width="3.6640625" style="50" customWidth="1"/>
    <col min="10241" max="10241" width="10.5" style="50" customWidth="1"/>
    <col min="10242" max="10243" width="21.6640625" style="50" customWidth="1"/>
    <col min="10244" max="10244" width="11.5" style="50"/>
    <col min="10245" max="10246" width="21.6640625" style="50" customWidth="1"/>
    <col min="10247" max="10493" width="11.5" style="50"/>
    <col min="10494" max="10494" width="3.5" style="50" customWidth="1"/>
    <col min="10495" max="10496" width="3.6640625" style="50" customWidth="1"/>
    <col min="10497" max="10497" width="10.5" style="50" customWidth="1"/>
    <col min="10498" max="10499" width="21.6640625" style="50" customWidth="1"/>
    <col min="10500" max="10500" width="11.5" style="50"/>
    <col min="10501" max="10502" width="21.6640625" style="50" customWidth="1"/>
    <col min="10503" max="10749" width="11.5" style="50"/>
    <col min="10750" max="10750" width="3.5" style="50" customWidth="1"/>
    <col min="10751" max="10752" width="3.6640625" style="50" customWidth="1"/>
    <col min="10753" max="10753" width="10.5" style="50" customWidth="1"/>
    <col min="10754" max="10755" width="21.6640625" style="50" customWidth="1"/>
    <col min="10756" max="10756" width="11.5" style="50"/>
    <col min="10757" max="10758" width="21.6640625" style="50" customWidth="1"/>
    <col min="10759" max="11005" width="11.5" style="50"/>
    <col min="11006" max="11006" width="3.5" style="50" customWidth="1"/>
    <col min="11007" max="11008" width="3.6640625" style="50" customWidth="1"/>
    <col min="11009" max="11009" width="10.5" style="50" customWidth="1"/>
    <col min="11010" max="11011" width="21.6640625" style="50" customWidth="1"/>
    <col min="11012" max="11012" width="11.5" style="50"/>
    <col min="11013" max="11014" width="21.6640625" style="50" customWidth="1"/>
    <col min="11015" max="11261" width="11.5" style="50"/>
    <col min="11262" max="11262" width="3.5" style="50" customWidth="1"/>
    <col min="11263" max="11264" width="3.6640625" style="50" customWidth="1"/>
    <col min="11265" max="11265" width="10.5" style="50" customWidth="1"/>
    <col min="11266" max="11267" width="21.6640625" style="50" customWidth="1"/>
    <col min="11268" max="11268" width="11.5" style="50"/>
    <col min="11269" max="11270" width="21.6640625" style="50" customWidth="1"/>
    <col min="11271" max="11517" width="11.5" style="50"/>
    <col min="11518" max="11518" width="3.5" style="50" customWidth="1"/>
    <col min="11519" max="11520" width="3.6640625" style="50" customWidth="1"/>
    <col min="11521" max="11521" width="10.5" style="50" customWidth="1"/>
    <col min="11522" max="11523" width="21.6640625" style="50" customWidth="1"/>
    <col min="11524" max="11524" width="11.5" style="50"/>
    <col min="11525" max="11526" width="21.6640625" style="50" customWidth="1"/>
    <col min="11527" max="11773" width="11.5" style="50"/>
    <col min="11774" max="11774" width="3.5" style="50" customWidth="1"/>
    <col min="11775" max="11776" width="3.6640625" style="50" customWidth="1"/>
    <col min="11777" max="11777" width="10.5" style="50" customWidth="1"/>
    <col min="11778" max="11779" width="21.6640625" style="50" customWidth="1"/>
    <col min="11780" max="11780" width="11.5" style="50"/>
    <col min="11781" max="11782" width="21.6640625" style="50" customWidth="1"/>
    <col min="11783" max="12029" width="11.5" style="50"/>
    <col min="12030" max="12030" width="3.5" style="50" customWidth="1"/>
    <col min="12031" max="12032" width="3.6640625" style="50" customWidth="1"/>
    <col min="12033" max="12033" width="10.5" style="50" customWidth="1"/>
    <col min="12034" max="12035" width="21.6640625" style="50" customWidth="1"/>
    <col min="12036" max="12036" width="11.5" style="50"/>
    <col min="12037" max="12038" width="21.6640625" style="50" customWidth="1"/>
    <col min="12039" max="12285" width="11.5" style="50"/>
    <col min="12286" max="12286" width="3.5" style="50" customWidth="1"/>
    <col min="12287" max="12288" width="3.6640625" style="50" customWidth="1"/>
    <col min="12289" max="12289" width="10.5" style="50" customWidth="1"/>
    <col min="12290" max="12291" width="21.6640625" style="50" customWidth="1"/>
    <col min="12292" max="12292" width="11.5" style="50"/>
    <col min="12293" max="12294" width="21.6640625" style="50" customWidth="1"/>
    <col min="12295" max="12541" width="11.5" style="50"/>
    <col min="12542" max="12542" width="3.5" style="50" customWidth="1"/>
    <col min="12543" max="12544" width="3.6640625" style="50" customWidth="1"/>
    <col min="12545" max="12545" width="10.5" style="50" customWidth="1"/>
    <col min="12546" max="12547" width="21.6640625" style="50" customWidth="1"/>
    <col min="12548" max="12548" width="11.5" style="50"/>
    <col min="12549" max="12550" width="21.6640625" style="50" customWidth="1"/>
    <col min="12551" max="12797" width="11.5" style="50"/>
    <col min="12798" max="12798" width="3.5" style="50" customWidth="1"/>
    <col min="12799" max="12800" width="3.6640625" style="50" customWidth="1"/>
    <col min="12801" max="12801" width="10.5" style="50" customWidth="1"/>
    <col min="12802" max="12803" width="21.6640625" style="50" customWidth="1"/>
    <col min="12804" max="12804" width="11.5" style="50"/>
    <col min="12805" max="12806" width="21.6640625" style="50" customWidth="1"/>
    <col min="12807" max="13053" width="11.5" style="50"/>
    <col min="13054" max="13054" width="3.5" style="50" customWidth="1"/>
    <col min="13055" max="13056" width="3.6640625" style="50" customWidth="1"/>
    <col min="13057" max="13057" width="10.5" style="50" customWidth="1"/>
    <col min="13058" max="13059" width="21.6640625" style="50" customWidth="1"/>
    <col min="13060" max="13060" width="11.5" style="50"/>
    <col min="13061" max="13062" width="21.6640625" style="50" customWidth="1"/>
    <col min="13063" max="13309" width="11.5" style="50"/>
    <col min="13310" max="13310" width="3.5" style="50" customWidth="1"/>
    <col min="13311" max="13312" width="3.6640625" style="50" customWidth="1"/>
    <col min="13313" max="13313" width="10.5" style="50" customWidth="1"/>
    <col min="13314" max="13315" width="21.6640625" style="50" customWidth="1"/>
    <col min="13316" max="13316" width="11.5" style="50"/>
    <col min="13317" max="13318" width="21.6640625" style="50" customWidth="1"/>
    <col min="13319" max="13565" width="11.5" style="50"/>
    <col min="13566" max="13566" width="3.5" style="50" customWidth="1"/>
    <col min="13567" max="13568" width="3.6640625" style="50" customWidth="1"/>
    <col min="13569" max="13569" width="10.5" style="50" customWidth="1"/>
    <col min="13570" max="13571" width="21.6640625" style="50" customWidth="1"/>
    <col min="13572" max="13572" width="11.5" style="50"/>
    <col min="13573" max="13574" width="21.6640625" style="50" customWidth="1"/>
    <col min="13575" max="13821" width="11.5" style="50"/>
    <col min="13822" max="13822" width="3.5" style="50" customWidth="1"/>
    <col min="13823" max="13824" width="3.6640625" style="50" customWidth="1"/>
    <col min="13825" max="13825" width="10.5" style="50" customWidth="1"/>
    <col min="13826" max="13827" width="21.6640625" style="50" customWidth="1"/>
    <col min="13828" max="13828" width="11.5" style="50"/>
    <col min="13829" max="13830" width="21.6640625" style="50" customWidth="1"/>
    <col min="13831" max="14077" width="11.5" style="50"/>
    <col min="14078" max="14078" width="3.5" style="50" customWidth="1"/>
    <col min="14079" max="14080" width="3.6640625" style="50" customWidth="1"/>
    <col min="14081" max="14081" width="10.5" style="50" customWidth="1"/>
    <col min="14082" max="14083" width="21.6640625" style="50" customWidth="1"/>
    <col min="14084" max="14084" width="11.5" style="50"/>
    <col min="14085" max="14086" width="21.6640625" style="50" customWidth="1"/>
    <col min="14087" max="14333" width="11.5" style="50"/>
    <col min="14334" max="14334" width="3.5" style="50" customWidth="1"/>
    <col min="14335" max="14336" width="3.6640625" style="50" customWidth="1"/>
    <col min="14337" max="14337" width="10.5" style="50" customWidth="1"/>
    <col min="14338" max="14339" width="21.6640625" style="50" customWidth="1"/>
    <col min="14340" max="14340" width="11.5" style="50"/>
    <col min="14341" max="14342" width="21.6640625" style="50" customWidth="1"/>
    <col min="14343" max="14589" width="11.5" style="50"/>
    <col min="14590" max="14590" width="3.5" style="50" customWidth="1"/>
    <col min="14591" max="14592" width="3.6640625" style="50" customWidth="1"/>
    <col min="14593" max="14593" width="10.5" style="50" customWidth="1"/>
    <col min="14594" max="14595" width="21.6640625" style="50" customWidth="1"/>
    <col min="14596" max="14596" width="11.5" style="50"/>
    <col min="14597" max="14598" width="21.6640625" style="50" customWidth="1"/>
    <col min="14599" max="14845" width="11.5" style="50"/>
    <col min="14846" max="14846" width="3.5" style="50" customWidth="1"/>
    <col min="14847" max="14848" width="3.6640625" style="50" customWidth="1"/>
    <col min="14849" max="14849" width="10.5" style="50" customWidth="1"/>
    <col min="14850" max="14851" width="21.6640625" style="50" customWidth="1"/>
    <col min="14852" max="14852" width="11.5" style="50"/>
    <col min="14853" max="14854" width="21.6640625" style="50" customWidth="1"/>
    <col min="14855" max="15101" width="11.5" style="50"/>
    <col min="15102" max="15102" width="3.5" style="50" customWidth="1"/>
    <col min="15103" max="15104" width="3.6640625" style="50" customWidth="1"/>
    <col min="15105" max="15105" width="10.5" style="50" customWidth="1"/>
    <col min="15106" max="15107" width="21.6640625" style="50" customWidth="1"/>
    <col min="15108" max="15108" width="11.5" style="50"/>
    <col min="15109" max="15110" width="21.6640625" style="50" customWidth="1"/>
    <col min="15111" max="15357" width="11.5" style="50"/>
    <col min="15358" max="15358" width="3.5" style="50" customWidth="1"/>
    <col min="15359" max="15360" width="3.6640625" style="50" customWidth="1"/>
    <col min="15361" max="15361" width="10.5" style="50" customWidth="1"/>
    <col min="15362" max="15363" width="21.6640625" style="50" customWidth="1"/>
    <col min="15364" max="15364" width="11.5" style="50"/>
    <col min="15365" max="15366" width="21.6640625" style="50" customWidth="1"/>
    <col min="15367" max="15613" width="11.5" style="50"/>
    <col min="15614" max="15614" width="3.5" style="50" customWidth="1"/>
    <col min="15615" max="15616" width="3.6640625" style="50" customWidth="1"/>
    <col min="15617" max="15617" width="10.5" style="50" customWidth="1"/>
    <col min="15618" max="15619" width="21.6640625" style="50" customWidth="1"/>
    <col min="15620" max="15620" width="11.5" style="50"/>
    <col min="15621" max="15622" width="21.6640625" style="50" customWidth="1"/>
    <col min="15623" max="15869" width="11.5" style="50"/>
    <col min="15870" max="15870" width="3.5" style="50" customWidth="1"/>
    <col min="15871" max="15872" width="3.6640625" style="50" customWidth="1"/>
    <col min="15873" max="15873" width="10.5" style="50" customWidth="1"/>
    <col min="15874" max="15875" width="21.6640625" style="50" customWidth="1"/>
    <col min="15876" max="15876" width="11.5" style="50"/>
    <col min="15877" max="15878" width="21.6640625" style="50" customWidth="1"/>
    <col min="15879" max="16125" width="11.5" style="50"/>
    <col min="16126" max="16126" width="3.5" style="50" customWidth="1"/>
    <col min="16127" max="16128" width="3.6640625" style="50" customWidth="1"/>
    <col min="16129" max="16129" width="10.5" style="50" customWidth="1"/>
    <col min="16130" max="16131" width="21.6640625" style="50" customWidth="1"/>
    <col min="16132" max="16132" width="11.5" style="50"/>
    <col min="16133" max="16134" width="21.6640625" style="50" customWidth="1"/>
    <col min="16135" max="16384" width="11.5" style="50"/>
  </cols>
  <sheetData>
    <row r="1" spans="1:10 16381:16381" s="65" customFormat="1" ht="30" customHeight="1" x14ac:dyDescent="0.15">
      <c r="A1" s="151" t="s">
        <v>14</v>
      </c>
      <c r="B1" s="130" t="s">
        <v>38</v>
      </c>
      <c r="C1" s="130" t="s">
        <v>39</v>
      </c>
      <c r="E1"/>
      <c r="F1"/>
      <c r="G1"/>
      <c r="H1"/>
      <c r="I1"/>
      <c r="J1"/>
      <c r="XFA1" s="120"/>
    </row>
    <row r="2" spans="1:10 16381:16381" ht="28" customHeight="1" thickBot="1" x14ac:dyDescent="0.2">
      <c r="A2" s="151"/>
      <c r="B2" s="53" t="s">
        <v>128</v>
      </c>
      <c r="C2" s="54" t="s">
        <v>128</v>
      </c>
    </row>
    <row r="3" spans="1:10 16381:16381" ht="10.5" customHeight="1" x14ac:dyDescent="0.15">
      <c r="A3" s="50"/>
      <c r="B3" s="55"/>
      <c r="C3" s="129"/>
    </row>
    <row r="4" spans="1:10 16381:16381" ht="10.5" customHeight="1" x14ac:dyDescent="0.15">
      <c r="A4" s="60" t="s">
        <v>46</v>
      </c>
      <c r="B4" s="141">
        <v>13.200000000000001</v>
      </c>
      <c r="C4" s="142">
        <v>20.3</v>
      </c>
    </row>
    <row r="5" spans="1:10 16381:16381" ht="10.5" customHeight="1" x14ac:dyDescent="0.15">
      <c r="A5" s="60" t="s">
        <v>47</v>
      </c>
      <c r="B5" s="141">
        <v>14.4</v>
      </c>
      <c r="C5" s="142">
        <v>22.1</v>
      </c>
    </row>
    <row r="6" spans="1:10 16381:16381" ht="10.5" customHeight="1" x14ac:dyDescent="0.15">
      <c r="A6" s="60" t="s">
        <v>48</v>
      </c>
      <c r="B6" s="141">
        <v>15.5</v>
      </c>
      <c r="C6" s="142">
        <v>23.900000000000002</v>
      </c>
    </row>
    <row r="7" spans="1:10 16381:16381" ht="10.5" customHeight="1" x14ac:dyDescent="0.15">
      <c r="A7" s="60" t="s">
        <v>49</v>
      </c>
      <c r="B7" s="141">
        <v>16.5</v>
      </c>
      <c r="C7" s="142">
        <v>25.5</v>
      </c>
    </row>
    <row r="8" spans="1:10 16381:16381" ht="10.5" customHeight="1" x14ac:dyDescent="0.15">
      <c r="A8" s="60" t="s">
        <v>50</v>
      </c>
      <c r="B8" s="141">
        <v>17.5</v>
      </c>
      <c r="C8" s="142">
        <v>27</v>
      </c>
    </row>
    <row r="9" spans="1:10 16381:16381" ht="10.5" customHeight="1" x14ac:dyDescent="0.15">
      <c r="A9" s="60" t="s">
        <v>51</v>
      </c>
      <c r="B9" s="141">
        <v>18.5</v>
      </c>
      <c r="C9" s="142">
        <v>28.5</v>
      </c>
    </row>
    <row r="10" spans="1:10 16381:16381" ht="10.5" customHeight="1" x14ac:dyDescent="0.15">
      <c r="A10" s="60" t="s">
        <v>52</v>
      </c>
      <c r="B10" s="141">
        <v>19.5</v>
      </c>
      <c r="C10" s="142">
        <v>30</v>
      </c>
    </row>
    <row r="11" spans="1:10 16381:16381" ht="10.5" customHeight="1" x14ac:dyDescent="0.15">
      <c r="A11" s="60" t="s">
        <v>53</v>
      </c>
      <c r="B11" s="141">
        <v>20.5</v>
      </c>
      <c r="C11" s="142">
        <v>31.5</v>
      </c>
    </row>
    <row r="12" spans="1:10 16381:16381" ht="10.5" customHeight="1" x14ac:dyDescent="0.15">
      <c r="A12" s="60" t="s">
        <v>54</v>
      </c>
      <c r="B12" s="141">
        <v>21.5</v>
      </c>
      <c r="C12" s="142">
        <v>33</v>
      </c>
    </row>
    <row r="13" spans="1:10 16381:16381" ht="10.5" customHeight="1" x14ac:dyDescent="0.15">
      <c r="A13" s="60" t="s">
        <v>55</v>
      </c>
      <c r="B13" s="141">
        <v>22.5</v>
      </c>
      <c r="C13" s="142">
        <v>34.5</v>
      </c>
    </row>
    <row r="14" spans="1:10 16381:16381" ht="10.5" customHeight="1" x14ac:dyDescent="0.15">
      <c r="A14" s="60" t="s">
        <v>56</v>
      </c>
      <c r="B14" s="141">
        <v>23.5</v>
      </c>
      <c r="C14" s="142">
        <v>36</v>
      </c>
    </row>
    <row r="15" spans="1:10 16381:16381" ht="10.5" customHeight="1" x14ac:dyDescent="0.15">
      <c r="A15" s="60" t="s">
        <v>57</v>
      </c>
      <c r="B15" s="141">
        <v>24.5</v>
      </c>
      <c r="C15" s="142">
        <v>37.5</v>
      </c>
    </row>
    <row r="16" spans="1:10 16381:16381" ht="10.5" customHeight="1" x14ac:dyDescent="0.15">
      <c r="A16" s="60" t="s">
        <v>58</v>
      </c>
      <c r="B16" s="141">
        <v>25.5</v>
      </c>
      <c r="C16" s="142">
        <v>39</v>
      </c>
    </row>
    <row r="17" spans="1:10" ht="10.5" customHeight="1" x14ac:dyDescent="0.15">
      <c r="A17" s="60" t="s">
        <v>59</v>
      </c>
      <c r="B17" s="141">
        <v>26.5</v>
      </c>
      <c r="C17" s="142">
        <v>40.5</v>
      </c>
    </row>
    <row r="18" spans="1:10" ht="10.5" customHeight="1" x14ac:dyDescent="0.15">
      <c r="A18" s="60" t="s">
        <v>60</v>
      </c>
      <c r="B18" s="141">
        <v>27.5</v>
      </c>
      <c r="C18" s="142">
        <v>42.5</v>
      </c>
    </row>
    <row r="19" spans="1:10" ht="10.5" customHeight="1" x14ac:dyDescent="0.15">
      <c r="A19" s="60" t="s">
        <v>61</v>
      </c>
      <c r="B19" s="141">
        <v>28.5</v>
      </c>
      <c r="C19" s="142">
        <v>44</v>
      </c>
    </row>
    <row r="20" spans="1:10" ht="10.5" customHeight="1" x14ac:dyDescent="0.15">
      <c r="A20" s="60" t="s">
        <v>62</v>
      </c>
      <c r="B20" s="141">
        <v>29.5</v>
      </c>
      <c r="C20" s="142">
        <v>45.5</v>
      </c>
    </row>
    <row r="21" spans="1:10" ht="10.5" customHeight="1" x14ac:dyDescent="0.15">
      <c r="A21" s="60" t="s">
        <v>63</v>
      </c>
      <c r="B21" s="141">
        <v>30.5</v>
      </c>
      <c r="C21" s="142">
        <v>47</v>
      </c>
    </row>
    <row r="22" spans="1:10" ht="10.5" customHeight="1" x14ac:dyDescent="0.15">
      <c r="A22" s="60" t="s">
        <v>64</v>
      </c>
      <c r="B22" s="141">
        <v>31.5</v>
      </c>
      <c r="C22" s="142">
        <v>48.5</v>
      </c>
    </row>
    <row r="23" spans="1:10" ht="10.5" customHeight="1" x14ac:dyDescent="0.15">
      <c r="A23" s="60" t="s">
        <v>65</v>
      </c>
      <c r="B23" s="141">
        <v>32.5</v>
      </c>
      <c r="C23" s="142">
        <v>50</v>
      </c>
    </row>
    <row r="24" spans="1:10" ht="10.5" customHeight="1" x14ac:dyDescent="0.15">
      <c r="A24" s="60" t="s">
        <v>66</v>
      </c>
      <c r="B24" s="141">
        <v>33.5</v>
      </c>
      <c r="C24" s="142">
        <v>51</v>
      </c>
    </row>
    <row r="25" spans="1:10" ht="10.5" customHeight="1" x14ac:dyDescent="0.15">
      <c r="A25" s="60" t="s">
        <v>67</v>
      </c>
      <c r="B25" s="141">
        <v>34.5</v>
      </c>
      <c r="C25" s="142">
        <v>53</v>
      </c>
    </row>
    <row r="26" spans="1:10" ht="10.5" customHeight="1" x14ac:dyDescent="0.15">
      <c r="A26" s="60" t="s">
        <v>68</v>
      </c>
      <c r="B26" s="141">
        <v>35.5</v>
      </c>
      <c r="C26" s="142">
        <v>55</v>
      </c>
    </row>
    <row r="27" spans="1:10" ht="10.5" customHeight="1" x14ac:dyDescent="0.15">
      <c r="A27" s="60" t="s">
        <v>69</v>
      </c>
      <c r="B27" s="141">
        <v>36.5</v>
      </c>
      <c r="C27" s="142">
        <v>56</v>
      </c>
    </row>
    <row r="28" spans="1:10" ht="10.5" customHeight="1" x14ac:dyDescent="0.15">
      <c r="A28" s="60" t="s">
        <v>70</v>
      </c>
      <c r="B28" s="141">
        <v>37.5</v>
      </c>
      <c r="C28" s="142">
        <v>58</v>
      </c>
    </row>
    <row r="29" spans="1:10" ht="10.5" customHeight="1" x14ac:dyDescent="0.15">
      <c r="A29" s="60" t="s">
        <v>71</v>
      </c>
      <c r="B29" s="141">
        <v>38.5</v>
      </c>
      <c r="C29" s="142">
        <v>59</v>
      </c>
    </row>
    <row r="30" spans="1:10" s="67" customFormat="1" ht="10.5" customHeight="1" x14ac:dyDescent="0.15">
      <c r="A30" s="60" t="s">
        <v>72</v>
      </c>
      <c r="B30" s="141">
        <v>39.5</v>
      </c>
      <c r="C30" s="142">
        <v>61</v>
      </c>
      <c r="E30"/>
      <c r="F30"/>
      <c r="G30"/>
      <c r="H30"/>
      <c r="I30"/>
      <c r="J30"/>
    </row>
    <row r="31" spans="1:10" ht="10.5" customHeight="1" x14ac:dyDescent="0.15">
      <c r="A31" s="60" t="s">
        <v>73</v>
      </c>
      <c r="B31" s="141">
        <v>40.5</v>
      </c>
      <c r="C31" s="142">
        <v>62</v>
      </c>
    </row>
    <row r="32" spans="1:10" ht="10.5" customHeight="1" x14ac:dyDescent="0.15">
      <c r="A32" s="60" t="s">
        <v>74</v>
      </c>
      <c r="B32" s="141">
        <v>42</v>
      </c>
      <c r="C32" s="142">
        <v>65</v>
      </c>
    </row>
    <row r="33" spans="1:3" ht="10.5" customHeight="1" x14ac:dyDescent="0.15">
      <c r="A33" s="60" t="s">
        <v>75</v>
      </c>
      <c r="B33" s="141">
        <v>44.5</v>
      </c>
      <c r="C33" s="142">
        <v>68</v>
      </c>
    </row>
    <row r="34" spans="1:3" ht="10.5" customHeight="1" x14ac:dyDescent="0.15">
      <c r="A34" s="60" t="s">
        <v>76</v>
      </c>
      <c r="B34" s="141">
        <v>47</v>
      </c>
      <c r="C34" s="142">
        <v>72</v>
      </c>
    </row>
    <row r="35" spans="1:3" ht="10.5" customHeight="1" x14ac:dyDescent="0.15">
      <c r="A35" s="60" t="s">
        <v>77</v>
      </c>
      <c r="B35" s="141">
        <v>49.5</v>
      </c>
      <c r="C35" s="142">
        <v>76</v>
      </c>
    </row>
    <row r="36" spans="1:3" ht="10.5" customHeight="1" x14ac:dyDescent="0.15">
      <c r="A36" s="60" t="s">
        <v>78</v>
      </c>
      <c r="B36" s="141">
        <v>52</v>
      </c>
      <c r="C36" s="142">
        <v>80</v>
      </c>
    </row>
    <row r="37" spans="1:3" ht="10.5" customHeight="1" x14ac:dyDescent="0.15">
      <c r="A37" s="60" t="s">
        <v>79</v>
      </c>
      <c r="B37" s="141">
        <v>54</v>
      </c>
      <c r="C37" s="142">
        <v>83</v>
      </c>
    </row>
    <row r="38" spans="1:3" ht="10.5" customHeight="1" x14ac:dyDescent="0.15">
      <c r="A38" s="60" t="s">
        <v>80</v>
      </c>
      <c r="B38" s="141">
        <v>57</v>
      </c>
      <c r="C38" s="142">
        <v>87</v>
      </c>
    </row>
    <row r="39" spans="1:3" ht="10.5" customHeight="1" x14ac:dyDescent="0.15">
      <c r="A39" s="60" t="s">
        <v>81</v>
      </c>
      <c r="B39" s="141">
        <v>58</v>
      </c>
      <c r="C39" s="142">
        <v>90</v>
      </c>
    </row>
    <row r="40" spans="1:3" ht="10.5" customHeight="1" x14ac:dyDescent="0.15">
      <c r="A40" s="60" t="s">
        <v>82</v>
      </c>
      <c r="B40" s="141">
        <v>60</v>
      </c>
      <c r="C40" s="142">
        <v>93</v>
      </c>
    </row>
    <row r="41" spans="1:3" ht="10.5" customHeight="1" x14ac:dyDescent="0.15">
      <c r="A41" s="60" t="s">
        <v>83</v>
      </c>
      <c r="B41" s="141">
        <v>62</v>
      </c>
      <c r="C41" s="142">
        <v>95</v>
      </c>
    </row>
    <row r="42" spans="1:3" ht="10.5" customHeight="1" x14ac:dyDescent="0.15">
      <c r="A42" s="60" t="s">
        <v>84</v>
      </c>
      <c r="B42" s="141">
        <v>64</v>
      </c>
      <c r="C42" s="142">
        <v>99</v>
      </c>
    </row>
    <row r="43" spans="1:3" ht="10.5" customHeight="1" x14ac:dyDescent="0.15">
      <c r="A43" s="60" t="s">
        <v>85</v>
      </c>
      <c r="B43" s="141">
        <v>67</v>
      </c>
      <c r="C43" s="142">
        <v>103</v>
      </c>
    </row>
    <row r="44" spans="1:3" ht="10.5" customHeight="1" x14ac:dyDescent="0.15">
      <c r="A44" s="60" t="s">
        <v>86</v>
      </c>
      <c r="B44" s="141">
        <v>70</v>
      </c>
      <c r="C44" s="142">
        <v>108</v>
      </c>
    </row>
    <row r="45" spans="1:3" ht="10.5" customHeight="1" x14ac:dyDescent="0.15">
      <c r="A45" s="60" t="s">
        <v>87</v>
      </c>
      <c r="B45" s="141">
        <v>73</v>
      </c>
      <c r="C45" s="142">
        <v>112</v>
      </c>
    </row>
    <row r="46" spans="1:3" ht="10.5" customHeight="1" x14ac:dyDescent="0.15">
      <c r="A46" s="60" t="s">
        <v>88</v>
      </c>
      <c r="B46" s="141">
        <v>76</v>
      </c>
      <c r="C46" s="142">
        <v>117</v>
      </c>
    </row>
    <row r="47" spans="1:3" ht="10.5" customHeight="1" x14ac:dyDescent="0.15">
      <c r="A47" s="60" t="s">
        <v>89</v>
      </c>
      <c r="B47" s="141">
        <v>79</v>
      </c>
      <c r="C47" s="142">
        <v>121</v>
      </c>
    </row>
    <row r="48" spans="1:3" ht="10.5" customHeight="1" x14ac:dyDescent="0.15">
      <c r="A48" s="60" t="s">
        <v>90</v>
      </c>
      <c r="B48" s="141">
        <v>81</v>
      </c>
      <c r="C48" s="142">
        <v>125</v>
      </c>
    </row>
    <row r="49" spans="1:3" ht="10.5" customHeight="1" x14ac:dyDescent="0.15">
      <c r="A49" s="60" t="s">
        <v>91</v>
      </c>
      <c r="B49" s="141">
        <v>84</v>
      </c>
      <c r="C49" s="142">
        <v>130</v>
      </c>
    </row>
    <row r="50" spans="1:3" ht="10.5" customHeight="1" x14ac:dyDescent="0.15">
      <c r="A50" s="60" t="s">
        <v>92</v>
      </c>
      <c r="B50" s="141">
        <v>87</v>
      </c>
      <c r="C50" s="142">
        <v>134</v>
      </c>
    </row>
    <row r="51" spans="1:3" ht="10.5" customHeight="1" x14ac:dyDescent="0.15">
      <c r="A51" s="60" t="s">
        <v>93</v>
      </c>
      <c r="B51" s="141">
        <v>90</v>
      </c>
      <c r="C51" s="142">
        <v>139</v>
      </c>
    </row>
    <row r="52" spans="1:3" ht="10.5" customHeight="1" x14ac:dyDescent="0.15">
      <c r="A52" s="60" t="s">
        <v>94</v>
      </c>
      <c r="B52" s="141">
        <v>93</v>
      </c>
      <c r="C52" s="142">
        <v>143</v>
      </c>
    </row>
    <row r="53" spans="1:3" ht="10.5" customHeight="1" x14ac:dyDescent="0.15">
      <c r="A53" s="60" t="s">
        <v>95</v>
      </c>
      <c r="B53" s="141">
        <v>96</v>
      </c>
      <c r="C53" s="142">
        <v>148</v>
      </c>
    </row>
    <row r="54" spans="1:3" ht="10.5" customHeight="1" x14ac:dyDescent="0.15">
      <c r="A54" s="60" t="s">
        <v>96</v>
      </c>
      <c r="B54" s="141">
        <v>99</v>
      </c>
      <c r="C54" s="142">
        <v>152</v>
      </c>
    </row>
    <row r="55" spans="1:3" ht="10.5" customHeight="1" x14ac:dyDescent="0.15">
      <c r="A55" s="60" t="s">
        <v>97</v>
      </c>
      <c r="B55" s="141">
        <v>102</v>
      </c>
      <c r="C55" s="142">
        <v>157</v>
      </c>
    </row>
    <row r="56" spans="1:3" ht="10.5" customHeight="1" x14ac:dyDescent="0.15">
      <c r="A56" s="60" t="s">
        <v>98</v>
      </c>
      <c r="B56" s="141">
        <v>105</v>
      </c>
      <c r="C56" s="142">
        <v>161</v>
      </c>
    </row>
    <row r="57" spans="1:3" ht="10.5" customHeight="1" x14ac:dyDescent="0.15">
      <c r="A57" s="60" t="s">
        <v>99</v>
      </c>
      <c r="B57" s="141">
        <v>108</v>
      </c>
      <c r="C57" s="142">
        <v>166</v>
      </c>
    </row>
    <row r="58" spans="1:3" ht="10.5" customHeight="1" x14ac:dyDescent="0.15">
      <c r="A58" s="60" t="s">
        <v>100</v>
      </c>
      <c r="B58" s="141">
        <v>110</v>
      </c>
      <c r="C58" s="142">
        <v>170</v>
      </c>
    </row>
    <row r="59" spans="1:3" ht="10.5" customHeight="1" x14ac:dyDescent="0.15">
      <c r="A59" s="133" t="s">
        <v>101</v>
      </c>
      <c r="B59" s="141">
        <v>114</v>
      </c>
      <c r="C59" s="142">
        <v>176</v>
      </c>
    </row>
  </sheetData>
  <mergeCells count="1">
    <mergeCell ref="A1:A2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V83"/>
  <sheetViews>
    <sheetView zoomScaleNormal="100" workbookViewId="0"/>
  </sheetViews>
  <sheetFormatPr baseColWidth="10" defaultColWidth="9.1640625" defaultRowHeight="13" x14ac:dyDescent="0.15"/>
  <cols>
    <col min="1" max="1" width="4.1640625" style="8" customWidth="1"/>
    <col min="2" max="2" width="5.6640625" style="8" bestFit="1" customWidth="1"/>
    <col min="3" max="3" width="4.1640625" style="8" customWidth="1"/>
    <col min="4" max="4" width="20" style="8" customWidth="1"/>
    <col min="5" max="5" width="16.33203125" style="8" customWidth="1"/>
    <col min="6" max="6" width="17.83203125" style="8" customWidth="1"/>
    <col min="7" max="7" width="18.5" style="8" customWidth="1"/>
    <col min="8" max="8" width="21.83203125" style="8" customWidth="1"/>
    <col min="9" max="9" width="15.83203125" style="8" customWidth="1"/>
    <col min="10" max="10" width="14" style="1" customWidth="1"/>
    <col min="11" max="11" width="10.83203125" style="1" customWidth="1"/>
    <col min="12" max="16384" width="9.1640625" style="1"/>
  </cols>
  <sheetData>
    <row r="1" spans="1:22" ht="18" customHeight="1" x14ac:dyDescent="0.15">
      <c r="A1" s="2"/>
      <c r="B1" s="3" t="s">
        <v>0</v>
      </c>
      <c r="C1" s="3"/>
      <c r="D1" s="4" t="s">
        <v>21</v>
      </c>
      <c r="E1" s="4" t="s">
        <v>1</v>
      </c>
      <c r="F1" s="5" t="s">
        <v>2</v>
      </c>
      <c r="G1" s="5" t="s">
        <v>3</v>
      </c>
      <c r="H1" s="6" t="s">
        <v>4</v>
      </c>
      <c r="I1" s="7"/>
    </row>
    <row r="2" spans="1:22" ht="15.75" customHeight="1" thickBot="1" x14ac:dyDescent="0.2">
      <c r="B2" s="9" t="s">
        <v>5</v>
      </c>
      <c r="D2" s="6" t="s">
        <v>22</v>
      </c>
      <c r="E2" s="6" t="s">
        <v>22</v>
      </c>
      <c r="F2" s="6" t="s">
        <v>22</v>
      </c>
      <c r="G2" s="6" t="s">
        <v>22</v>
      </c>
      <c r="H2" s="6" t="s">
        <v>22</v>
      </c>
      <c r="I2" s="6" t="s">
        <v>6</v>
      </c>
    </row>
    <row r="3" spans="1:22" ht="28" x14ac:dyDescent="0.15">
      <c r="B3" s="156" t="s">
        <v>7</v>
      </c>
      <c r="C3" s="10"/>
      <c r="D3" s="21" t="s">
        <v>36</v>
      </c>
      <c r="E3" s="34" t="s">
        <v>32</v>
      </c>
      <c r="F3" s="21" t="s">
        <v>33</v>
      </c>
      <c r="G3" s="34" t="s">
        <v>34</v>
      </c>
      <c r="H3" s="21" t="s">
        <v>35</v>
      </c>
      <c r="I3" s="22" t="s">
        <v>8</v>
      </c>
      <c r="O3" s="83"/>
    </row>
    <row r="4" spans="1:22" ht="43.5" customHeight="1" thickBot="1" x14ac:dyDescent="0.2">
      <c r="A4" s="13"/>
      <c r="B4" s="156"/>
      <c r="C4" s="14"/>
      <c r="D4" s="11" t="s">
        <v>9</v>
      </c>
      <c r="E4" s="35" t="s">
        <v>10</v>
      </c>
      <c r="F4" s="11" t="s">
        <v>11</v>
      </c>
      <c r="G4" s="35" t="s">
        <v>12</v>
      </c>
      <c r="H4" s="11" t="s">
        <v>13</v>
      </c>
      <c r="I4" s="15"/>
    </row>
    <row r="5" spans="1:22" ht="33" customHeight="1" x14ac:dyDescent="0.15">
      <c r="B5" s="157" t="s">
        <v>14</v>
      </c>
      <c r="C5" s="10"/>
      <c r="D5" s="21" t="s">
        <v>26</v>
      </c>
      <c r="E5" s="34" t="s">
        <v>27</v>
      </c>
      <c r="F5" s="21" t="s">
        <v>29</v>
      </c>
      <c r="G5" s="34" t="s">
        <v>30</v>
      </c>
      <c r="H5" s="22" t="s">
        <v>31</v>
      </c>
      <c r="I5" s="22" t="s">
        <v>15</v>
      </c>
    </row>
    <row r="6" spans="1:22" ht="43.5" customHeight="1" thickBot="1" x14ac:dyDescent="0.2">
      <c r="A6" s="10"/>
      <c r="B6" s="157"/>
      <c r="C6" s="10"/>
      <c r="D6" s="32" t="s">
        <v>16</v>
      </c>
      <c r="E6" s="36" t="s">
        <v>17</v>
      </c>
      <c r="F6" s="32" t="s">
        <v>18</v>
      </c>
      <c r="G6" s="38" t="s">
        <v>19</v>
      </c>
      <c r="H6" s="33" t="s">
        <v>20</v>
      </c>
      <c r="I6" s="132">
        <v>0.56000000000000005</v>
      </c>
    </row>
    <row r="7" spans="1:22" x14ac:dyDescent="0.15">
      <c r="A7" s="10"/>
      <c r="B7" s="19"/>
      <c r="C7" s="10"/>
      <c r="D7" s="16"/>
      <c r="E7" s="37"/>
      <c r="F7" s="16"/>
      <c r="G7" s="35"/>
      <c r="H7" s="11"/>
      <c r="I7" s="12"/>
    </row>
    <row r="8" spans="1:22" s="76" customFormat="1" ht="16" x14ac:dyDescent="0.2">
      <c r="A8" s="23"/>
      <c r="B8" s="24">
        <v>1</v>
      </c>
      <c r="C8" s="25"/>
      <c r="D8" s="143">
        <v>5.4</v>
      </c>
      <c r="E8" s="143">
        <v>17.899999999999999</v>
      </c>
      <c r="F8" s="144">
        <v>50</v>
      </c>
      <c r="G8" s="143">
        <v>179</v>
      </c>
      <c r="H8" s="145"/>
      <c r="I8" s="148">
        <v>56</v>
      </c>
      <c r="Q8" s="121"/>
      <c r="R8" s="121"/>
      <c r="S8" s="121"/>
      <c r="T8" s="121"/>
      <c r="U8" s="121"/>
      <c r="V8" s="77"/>
    </row>
    <row r="9" spans="1:22" s="76" customFormat="1" ht="15" x14ac:dyDescent="0.2">
      <c r="A9" s="26"/>
      <c r="B9" s="17">
        <v>2</v>
      </c>
      <c r="C9" s="27"/>
      <c r="D9" s="143">
        <v>5.9</v>
      </c>
      <c r="E9" s="143">
        <v>19.899999999999999</v>
      </c>
      <c r="F9" s="144">
        <v>55.5</v>
      </c>
      <c r="G9" s="143">
        <v>198</v>
      </c>
      <c r="H9" s="145"/>
      <c r="I9" s="148">
        <v>56</v>
      </c>
      <c r="Q9" s="121"/>
      <c r="R9" s="121"/>
      <c r="S9" s="121"/>
      <c r="T9" s="121"/>
      <c r="U9" s="121"/>
    </row>
    <row r="10" spans="1:22" s="76" customFormat="1" ht="15" x14ac:dyDescent="0.2">
      <c r="A10" s="26"/>
      <c r="B10" s="17">
        <v>3</v>
      </c>
      <c r="C10" s="27"/>
      <c r="D10" s="146">
        <v>6.5</v>
      </c>
      <c r="E10" s="146">
        <v>21.6</v>
      </c>
      <c r="F10" s="147">
        <v>60.5</v>
      </c>
      <c r="G10" s="146">
        <v>217</v>
      </c>
      <c r="H10" s="145">
        <v>7.3999999999999995</v>
      </c>
      <c r="I10" s="148">
        <v>56</v>
      </c>
      <c r="Q10" s="121"/>
      <c r="R10" s="121"/>
      <c r="S10" s="121"/>
      <c r="T10" s="121"/>
      <c r="U10" s="121"/>
    </row>
    <row r="11" spans="1:22" ht="15" x14ac:dyDescent="0.2">
      <c r="A11" s="26"/>
      <c r="B11" s="17">
        <v>4</v>
      </c>
      <c r="C11" s="27"/>
      <c r="D11" s="146">
        <v>7.1</v>
      </c>
      <c r="E11" s="146">
        <v>23.5</v>
      </c>
      <c r="F11" s="147">
        <v>66</v>
      </c>
      <c r="G11" s="146">
        <v>236</v>
      </c>
      <c r="H11" s="145">
        <v>8.1000000000000014</v>
      </c>
      <c r="I11" s="148">
        <v>56</v>
      </c>
      <c r="J11" s="76"/>
      <c r="K11" s="76"/>
      <c r="L11" s="76"/>
      <c r="M11" s="82"/>
      <c r="Q11" s="121"/>
      <c r="R11" s="121"/>
      <c r="S11" s="121"/>
      <c r="T11" s="121"/>
      <c r="U11" s="121"/>
    </row>
    <row r="12" spans="1:22" ht="15" x14ac:dyDescent="0.2">
      <c r="A12" s="26"/>
      <c r="B12" s="17">
        <v>5</v>
      </c>
      <c r="C12" s="27"/>
      <c r="D12" s="146">
        <v>7.7</v>
      </c>
      <c r="E12" s="146">
        <v>25.5</v>
      </c>
      <c r="F12" s="147">
        <v>72</v>
      </c>
      <c r="G12" s="146">
        <v>255</v>
      </c>
      <c r="H12" s="145">
        <v>8.6999999999999993</v>
      </c>
      <c r="I12" s="148">
        <v>56</v>
      </c>
      <c r="J12" s="76"/>
      <c r="K12" s="76"/>
      <c r="L12" s="76"/>
      <c r="Q12" s="121"/>
      <c r="R12" s="121"/>
      <c r="S12" s="121"/>
      <c r="T12" s="121"/>
      <c r="U12" s="121"/>
    </row>
    <row r="13" spans="1:22" ht="15" x14ac:dyDescent="0.2">
      <c r="A13" s="26"/>
      <c r="B13" s="17">
        <v>6</v>
      </c>
      <c r="C13" s="27"/>
      <c r="D13" s="146">
        <v>8.1</v>
      </c>
      <c r="E13" s="146">
        <v>27.2</v>
      </c>
      <c r="F13" s="147">
        <v>76</v>
      </c>
      <c r="G13" s="146">
        <v>272</v>
      </c>
      <c r="H13" s="145">
        <v>9.1999999999999993</v>
      </c>
      <c r="I13" s="148">
        <v>56</v>
      </c>
      <c r="J13" s="76"/>
      <c r="K13" s="76"/>
      <c r="L13" s="76"/>
      <c r="Q13" s="121"/>
      <c r="R13" s="121"/>
      <c r="S13" s="121"/>
      <c r="T13" s="121"/>
      <c r="U13" s="121"/>
    </row>
    <row r="14" spans="1:22" ht="15" x14ac:dyDescent="0.2">
      <c r="A14" s="26"/>
      <c r="B14" s="17">
        <v>7</v>
      </c>
      <c r="C14" s="27"/>
      <c r="D14" s="146">
        <v>8.6</v>
      </c>
      <c r="E14" s="146">
        <v>28.6</v>
      </c>
      <c r="F14" s="147">
        <v>81</v>
      </c>
      <c r="G14" s="146">
        <v>288</v>
      </c>
      <c r="H14" s="145">
        <v>9.8000000000000007</v>
      </c>
      <c r="I14" s="148">
        <v>56</v>
      </c>
      <c r="J14" s="76"/>
      <c r="K14" s="76"/>
      <c r="L14" s="76"/>
      <c r="Q14" s="121"/>
      <c r="R14" s="121"/>
      <c r="S14" s="121"/>
      <c r="T14" s="121"/>
      <c r="U14" s="121"/>
    </row>
    <row r="15" spans="1:22" ht="15" x14ac:dyDescent="0.2">
      <c r="A15" s="26"/>
      <c r="B15" s="17">
        <v>8</v>
      </c>
      <c r="C15" s="27"/>
      <c r="D15" s="146">
        <v>9.1</v>
      </c>
      <c r="E15" s="146">
        <v>30.2</v>
      </c>
      <c r="F15" s="147">
        <v>85</v>
      </c>
      <c r="G15" s="146">
        <v>304</v>
      </c>
      <c r="H15" s="145">
        <v>10.4</v>
      </c>
      <c r="I15" s="148">
        <v>56</v>
      </c>
      <c r="J15" s="76"/>
      <c r="K15" s="76"/>
      <c r="L15" s="76"/>
      <c r="Q15" s="121"/>
      <c r="R15" s="121"/>
      <c r="S15" s="121"/>
      <c r="T15" s="121"/>
      <c r="U15" s="121"/>
    </row>
    <row r="16" spans="1:22" ht="15" x14ac:dyDescent="0.2">
      <c r="A16" s="26"/>
      <c r="B16" s="17">
        <v>9</v>
      </c>
      <c r="C16" s="27"/>
      <c r="D16" s="146">
        <v>9.6</v>
      </c>
      <c r="E16" s="146">
        <v>32</v>
      </c>
      <c r="F16" s="147">
        <v>90</v>
      </c>
      <c r="G16" s="146">
        <v>320</v>
      </c>
      <c r="H16" s="145">
        <v>10.9</v>
      </c>
      <c r="I16" s="148">
        <v>56</v>
      </c>
      <c r="J16" s="76"/>
      <c r="K16" s="76"/>
      <c r="L16" s="76"/>
      <c r="Q16" s="121"/>
      <c r="R16" s="121"/>
      <c r="S16" s="121"/>
      <c r="T16" s="121"/>
      <c r="U16" s="121"/>
    </row>
    <row r="17" spans="1:21" ht="15" x14ac:dyDescent="0.2">
      <c r="A17" s="26"/>
      <c r="B17" s="17">
        <v>10</v>
      </c>
      <c r="C17" s="27"/>
      <c r="D17" s="146">
        <v>10.1</v>
      </c>
      <c r="E17" s="146">
        <v>33.5</v>
      </c>
      <c r="F17" s="147">
        <v>94</v>
      </c>
      <c r="G17" s="146">
        <v>337</v>
      </c>
      <c r="H17" s="145">
        <v>11.5</v>
      </c>
      <c r="I17" s="148">
        <v>56</v>
      </c>
      <c r="J17" s="76"/>
      <c r="K17" s="76"/>
      <c r="L17" s="76"/>
      <c r="Q17" s="121"/>
      <c r="R17" s="121"/>
      <c r="S17" s="121"/>
      <c r="T17" s="121"/>
      <c r="U17" s="121"/>
    </row>
    <row r="18" spans="1:21" ht="15" x14ac:dyDescent="0.2">
      <c r="A18" s="26"/>
      <c r="B18" s="17">
        <v>11</v>
      </c>
      <c r="C18" s="27"/>
      <c r="D18" s="146">
        <v>10.7</v>
      </c>
      <c r="E18" s="146">
        <v>35.5</v>
      </c>
      <c r="F18" s="147">
        <v>99</v>
      </c>
      <c r="G18" s="146">
        <v>355</v>
      </c>
      <c r="H18" s="145">
        <v>12.1</v>
      </c>
      <c r="I18" s="148">
        <v>56.4</v>
      </c>
      <c r="J18" s="76"/>
      <c r="K18" s="76"/>
      <c r="L18" s="76"/>
      <c r="Q18" s="121"/>
      <c r="R18" s="121"/>
      <c r="S18" s="121"/>
      <c r="T18" s="121"/>
      <c r="U18" s="121"/>
    </row>
    <row r="19" spans="1:21" ht="15" x14ac:dyDescent="0.2">
      <c r="A19" s="26"/>
      <c r="B19" s="17">
        <v>12</v>
      </c>
      <c r="C19" s="27"/>
      <c r="D19" s="146">
        <v>11.2</v>
      </c>
      <c r="E19" s="146">
        <v>37</v>
      </c>
      <c r="F19" s="147">
        <v>104</v>
      </c>
      <c r="G19" s="146">
        <v>372</v>
      </c>
      <c r="H19" s="145">
        <v>12.7</v>
      </c>
      <c r="I19" s="148">
        <v>56.4</v>
      </c>
      <c r="J19" s="76"/>
      <c r="K19" s="76"/>
      <c r="L19" s="76"/>
      <c r="Q19" s="121"/>
      <c r="R19" s="121"/>
      <c r="S19" s="121"/>
      <c r="T19" s="121"/>
      <c r="U19" s="121"/>
    </row>
    <row r="20" spans="1:21" ht="15" x14ac:dyDescent="0.2">
      <c r="A20" s="26"/>
      <c r="B20" s="17">
        <v>13</v>
      </c>
      <c r="C20" s="27"/>
      <c r="D20" s="146">
        <v>11.8</v>
      </c>
      <c r="E20" s="146">
        <v>39</v>
      </c>
      <c r="F20" s="147">
        <v>110</v>
      </c>
      <c r="G20" s="146">
        <v>391</v>
      </c>
      <c r="H20" s="145">
        <v>13.3</v>
      </c>
      <c r="I20" s="148">
        <v>56.8</v>
      </c>
      <c r="J20" s="76"/>
      <c r="K20" s="76"/>
      <c r="L20" s="76"/>
      <c r="Q20" s="121"/>
      <c r="R20" s="121"/>
      <c r="S20" s="121"/>
      <c r="T20" s="121"/>
      <c r="U20" s="121"/>
    </row>
    <row r="21" spans="1:21" ht="15" x14ac:dyDescent="0.2">
      <c r="A21" s="26"/>
      <c r="B21" s="17">
        <v>14</v>
      </c>
      <c r="C21" s="27"/>
      <c r="D21" s="146">
        <v>12.2</v>
      </c>
      <c r="E21" s="146">
        <v>41</v>
      </c>
      <c r="F21" s="147">
        <v>114</v>
      </c>
      <c r="G21" s="146">
        <v>408</v>
      </c>
      <c r="H21" s="145">
        <v>13.9</v>
      </c>
      <c r="I21" s="148">
        <v>56.8</v>
      </c>
      <c r="J21" s="76"/>
      <c r="K21" s="76"/>
      <c r="L21" s="76"/>
      <c r="Q21" s="121"/>
      <c r="R21" s="121"/>
      <c r="S21" s="121"/>
      <c r="T21" s="121"/>
      <c r="U21" s="121"/>
    </row>
    <row r="22" spans="1:21" ht="15" x14ac:dyDescent="0.2">
      <c r="A22" s="26"/>
      <c r="B22" s="17">
        <v>15</v>
      </c>
      <c r="C22" s="27"/>
      <c r="D22" s="146">
        <v>12.7</v>
      </c>
      <c r="E22" s="146">
        <v>42.5</v>
      </c>
      <c r="F22" s="147">
        <v>119</v>
      </c>
      <c r="G22" s="146">
        <v>424</v>
      </c>
      <c r="H22" s="145">
        <v>14.5</v>
      </c>
      <c r="I22" s="148">
        <v>56.8</v>
      </c>
      <c r="J22" s="76"/>
      <c r="K22" s="76"/>
      <c r="L22" s="76"/>
      <c r="Q22" s="121"/>
      <c r="R22" s="121"/>
      <c r="S22" s="121"/>
      <c r="T22" s="121"/>
      <c r="U22" s="121"/>
    </row>
    <row r="23" spans="1:21" ht="15" x14ac:dyDescent="0.2">
      <c r="A23" s="26"/>
      <c r="B23" s="17">
        <v>16</v>
      </c>
      <c r="C23" s="27"/>
      <c r="D23" s="146">
        <v>13.3</v>
      </c>
      <c r="E23" s="146">
        <v>44.5</v>
      </c>
      <c r="F23" s="147">
        <v>124</v>
      </c>
      <c r="G23" s="146">
        <v>442</v>
      </c>
      <c r="H23" s="145">
        <v>15.1</v>
      </c>
      <c r="I23" s="148">
        <v>57</v>
      </c>
      <c r="J23" s="76"/>
      <c r="K23" s="76"/>
      <c r="L23" s="76"/>
      <c r="Q23" s="121"/>
      <c r="R23" s="121"/>
      <c r="S23" s="121"/>
      <c r="T23" s="121"/>
      <c r="U23" s="121"/>
    </row>
    <row r="24" spans="1:21" ht="15" x14ac:dyDescent="0.2">
      <c r="A24" s="26"/>
      <c r="B24" s="17">
        <v>17</v>
      </c>
      <c r="C24" s="27"/>
      <c r="D24" s="146">
        <v>13.8</v>
      </c>
      <c r="E24" s="146">
        <v>46</v>
      </c>
      <c r="F24" s="147">
        <v>128</v>
      </c>
      <c r="G24" s="146">
        <v>459</v>
      </c>
      <c r="H24" s="145">
        <v>15.7</v>
      </c>
      <c r="I24" s="148">
        <v>57</v>
      </c>
      <c r="J24" s="76"/>
      <c r="K24" s="76"/>
      <c r="L24" s="76"/>
      <c r="Q24" s="121"/>
      <c r="R24" s="121"/>
      <c r="S24" s="121"/>
      <c r="T24" s="121"/>
      <c r="U24" s="121"/>
    </row>
    <row r="25" spans="1:21" ht="15" x14ac:dyDescent="0.2">
      <c r="A25" s="26"/>
      <c r="B25" s="17">
        <v>18</v>
      </c>
      <c r="C25" s="27"/>
      <c r="D25" s="146">
        <v>14.3</v>
      </c>
      <c r="E25" s="146">
        <v>47.5</v>
      </c>
      <c r="F25" s="147">
        <v>133</v>
      </c>
      <c r="G25" s="146">
        <v>475</v>
      </c>
      <c r="H25" s="145">
        <v>16.2</v>
      </c>
      <c r="I25" s="148">
        <v>57</v>
      </c>
      <c r="J25" s="76"/>
      <c r="K25" s="76"/>
      <c r="L25" s="76"/>
      <c r="Q25" s="121"/>
      <c r="R25" s="121"/>
      <c r="S25" s="121"/>
      <c r="T25" s="121"/>
      <c r="U25" s="121"/>
    </row>
    <row r="26" spans="1:21" ht="15" x14ac:dyDescent="0.2">
      <c r="A26" s="26"/>
      <c r="B26" s="17">
        <v>19</v>
      </c>
      <c r="C26" s="27"/>
      <c r="D26" s="146">
        <v>14.9</v>
      </c>
      <c r="E26" s="146">
        <v>49</v>
      </c>
      <c r="F26" s="147">
        <v>138</v>
      </c>
      <c r="G26" s="146">
        <v>494</v>
      </c>
      <c r="H26" s="145">
        <v>16.899999999999999</v>
      </c>
      <c r="I26" s="148">
        <v>57.2</v>
      </c>
      <c r="J26" s="76"/>
      <c r="K26" s="76"/>
      <c r="L26" s="76"/>
      <c r="Q26" s="121"/>
      <c r="R26" s="121"/>
      <c r="S26" s="121"/>
      <c r="T26" s="121"/>
      <c r="U26" s="121"/>
    </row>
    <row r="27" spans="1:21" ht="15" x14ac:dyDescent="0.2">
      <c r="A27" s="26"/>
      <c r="B27" s="17">
        <v>20</v>
      </c>
      <c r="C27" s="27"/>
      <c r="D27" s="146">
        <v>15.4</v>
      </c>
      <c r="E27" s="146">
        <v>51</v>
      </c>
      <c r="F27" s="147">
        <v>143</v>
      </c>
      <c r="G27" s="146">
        <v>510</v>
      </c>
      <c r="H27" s="145">
        <v>17.399999999999999</v>
      </c>
      <c r="I27" s="148">
        <v>57.2</v>
      </c>
      <c r="J27" s="76"/>
      <c r="K27" s="76"/>
      <c r="L27" s="76"/>
      <c r="Q27" s="121"/>
      <c r="R27" s="121"/>
      <c r="S27" s="121"/>
      <c r="T27" s="121"/>
      <c r="U27" s="121"/>
    </row>
    <row r="28" spans="1:21" ht="15" x14ac:dyDescent="0.2">
      <c r="A28" s="26"/>
      <c r="B28" s="17">
        <v>21</v>
      </c>
      <c r="C28" s="27"/>
      <c r="D28" s="146">
        <v>15.7</v>
      </c>
      <c r="E28" s="146">
        <v>52.5</v>
      </c>
      <c r="F28" s="147">
        <v>148</v>
      </c>
      <c r="G28" s="146">
        <v>527</v>
      </c>
      <c r="H28" s="145">
        <v>18</v>
      </c>
      <c r="I28" s="148">
        <v>57.2</v>
      </c>
      <c r="J28" s="76"/>
      <c r="K28" s="76"/>
      <c r="L28" s="76"/>
      <c r="Q28" s="121"/>
      <c r="R28" s="121"/>
      <c r="S28" s="121"/>
      <c r="T28" s="121"/>
      <c r="U28" s="121"/>
    </row>
    <row r="29" spans="1:21" ht="15" x14ac:dyDescent="0.2">
      <c r="A29" s="26"/>
      <c r="B29" s="17">
        <v>22</v>
      </c>
      <c r="C29" s="27"/>
      <c r="D29" s="146">
        <v>16.399999999999999</v>
      </c>
      <c r="E29" s="146">
        <v>54.5</v>
      </c>
      <c r="F29" s="147">
        <v>153</v>
      </c>
      <c r="G29" s="146">
        <v>546</v>
      </c>
      <c r="H29" s="145">
        <v>18.7</v>
      </c>
      <c r="I29" s="148">
        <v>57.4</v>
      </c>
      <c r="J29" s="76"/>
      <c r="K29" s="76"/>
      <c r="L29" s="76"/>
      <c r="Q29" s="121"/>
      <c r="R29" s="121"/>
      <c r="S29" s="121"/>
      <c r="T29" s="121"/>
      <c r="U29" s="121"/>
    </row>
    <row r="30" spans="1:21" ht="15" x14ac:dyDescent="0.2">
      <c r="A30" s="26"/>
      <c r="B30" s="17">
        <v>23</v>
      </c>
      <c r="C30" s="27"/>
      <c r="D30" s="146">
        <v>17</v>
      </c>
      <c r="E30" s="146">
        <v>56.5</v>
      </c>
      <c r="F30" s="147">
        <v>158</v>
      </c>
      <c r="G30" s="146">
        <v>564</v>
      </c>
      <c r="H30" s="145">
        <v>19.3</v>
      </c>
      <c r="I30" s="148">
        <v>57.6</v>
      </c>
      <c r="J30" s="76"/>
      <c r="K30" s="76"/>
      <c r="L30" s="76"/>
      <c r="Q30" s="121"/>
      <c r="R30" s="121"/>
      <c r="S30" s="121"/>
      <c r="T30" s="121"/>
      <c r="U30" s="121"/>
    </row>
    <row r="31" spans="1:21" ht="15" x14ac:dyDescent="0.2">
      <c r="A31" s="26"/>
      <c r="B31" s="17">
        <v>24</v>
      </c>
      <c r="C31" s="27"/>
      <c r="D31" s="146">
        <v>17.600000000000001</v>
      </c>
      <c r="E31" s="146">
        <v>58</v>
      </c>
      <c r="F31" s="147">
        <v>162</v>
      </c>
      <c r="G31" s="146">
        <v>581</v>
      </c>
      <c r="H31" s="145">
        <v>19.899999999999999</v>
      </c>
      <c r="I31" s="148">
        <v>57.6</v>
      </c>
      <c r="J31" s="76"/>
      <c r="K31" s="76"/>
      <c r="L31" s="76"/>
      <c r="Q31" s="121"/>
      <c r="R31" s="121"/>
      <c r="S31" s="121"/>
      <c r="T31" s="121"/>
      <c r="U31" s="121"/>
    </row>
    <row r="32" spans="1:21" ht="15" x14ac:dyDescent="0.2">
      <c r="A32" s="26"/>
      <c r="B32" s="17">
        <v>25</v>
      </c>
      <c r="C32" s="27"/>
      <c r="D32" s="146">
        <v>17.899999999999999</v>
      </c>
      <c r="E32" s="146">
        <v>60</v>
      </c>
      <c r="F32" s="147">
        <v>168</v>
      </c>
      <c r="G32" s="146">
        <v>598</v>
      </c>
      <c r="H32" s="145">
        <v>20.399999999999999</v>
      </c>
      <c r="I32" s="148">
        <v>57.6</v>
      </c>
      <c r="J32" s="76"/>
      <c r="K32" s="76"/>
      <c r="L32" s="76"/>
      <c r="Q32" s="121"/>
      <c r="R32" s="121"/>
      <c r="S32" s="121"/>
      <c r="T32" s="121"/>
      <c r="U32" s="121"/>
    </row>
    <row r="33" spans="1:21" ht="15" x14ac:dyDescent="0.2">
      <c r="A33" s="26"/>
      <c r="B33" s="17">
        <v>26</v>
      </c>
      <c r="C33" s="27"/>
      <c r="D33" s="146">
        <v>18.5</v>
      </c>
      <c r="E33" s="146">
        <v>62</v>
      </c>
      <c r="F33" s="147">
        <v>173</v>
      </c>
      <c r="G33" s="146">
        <v>617</v>
      </c>
      <c r="H33" s="145">
        <v>21.1</v>
      </c>
      <c r="I33" s="148">
        <v>57.8</v>
      </c>
      <c r="J33" s="76"/>
      <c r="K33" s="76"/>
      <c r="L33" s="76"/>
      <c r="Q33" s="121"/>
      <c r="R33" s="121"/>
      <c r="S33" s="121"/>
      <c r="T33" s="121"/>
      <c r="U33" s="121"/>
    </row>
    <row r="34" spans="1:21" ht="15" x14ac:dyDescent="0.2">
      <c r="A34" s="26"/>
      <c r="B34" s="17">
        <v>27</v>
      </c>
      <c r="C34" s="27"/>
      <c r="D34" s="146">
        <v>19.100000000000001</v>
      </c>
      <c r="E34" s="146">
        <v>63.5</v>
      </c>
      <c r="F34" s="147">
        <v>177</v>
      </c>
      <c r="G34" s="146">
        <v>633</v>
      </c>
      <c r="H34" s="145">
        <v>21.7</v>
      </c>
      <c r="I34" s="148">
        <v>57.8</v>
      </c>
      <c r="J34" s="76"/>
      <c r="K34" s="76"/>
      <c r="L34" s="76"/>
      <c r="Q34" s="121"/>
      <c r="R34" s="121"/>
      <c r="S34" s="121"/>
      <c r="T34" s="121"/>
      <c r="U34" s="121"/>
    </row>
    <row r="35" spans="1:21" ht="15" x14ac:dyDescent="0.2">
      <c r="A35" s="26"/>
      <c r="B35" s="17">
        <v>28</v>
      </c>
      <c r="C35" s="27"/>
      <c r="D35" s="146">
        <v>19.7</v>
      </c>
      <c r="E35" s="146">
        <v>65.5</v>
      </c>
      <c r="F35" s="147">
        <v>182</v>
      </c>
      <c r="G35" s="146">
        <v>650</v>
      </c>
      <c r="H35" s="145">
        <v>22.3</v>
      </c>
      <c r="I35" s="148">
        <v>57.8</v>
      </c>
      <c r="J35" s="76"/>
      <c r="K35" s="76"/>
      <c r="L35" s="76"/>
      <c r="Q35" s="121"/>
      <c r="R35" s="121"/>
      <c r="S35" s="121"/>
      <c r="T35" s="121"/>
      <c r="U35" s="121"/>
    </row>
    <row r="36" spans="1:21" ht="15" x14ac:dyDescent="0.2">
      <c r="A36" s="26"/>
      <c r="B36" s="17">
        <v>29</v>
      </c>
      <c r="C36" s="27"/>
      <c r="D36" s="146">
        <v>19.899999999999999</v>
      </c>
      <c r="E36" s="146">
        <v>66.5</v>
      </c>
      <c r="F36" s="147">
        <v>187</v>
      </c>
      <c r="G36" s="146">
        <v>668</v>
      </c>
      <c r="H36" s="145">
        <v>22.8</v>
      </c>
      <c r="I36" s="148">
        <v>57.8</v>
      </c>
      <c r="J36" s="76"/>
      <c r="K36" s="76"/>
      <c r="L36" s="76"/>
      <c r="Q36" s="121"/>
      <c r="R36" s="121"/>
      <c r="S36" s="121"/>
      <c r="T36" s="121"/>
      <c r="U36" s="121"/>
    </row>
    <row r="37" spans="1:21" ht="15" x14ac:dyDescent="0.2">
      <c r="A37" s="26"/>
      <c r="B37" s="17">
        <v>30</v>
      </c>
      <c r="C37" s="27"/>
      <c r="D37" s="146">
        <v>20.5</v>
      </c>
      <c r="E37" s="146">
        <v>68</v>
      </c>
      <c r="F37" s="147">
        <v>191</v>
      </c>
      <c r="G37" s="146">
        <v>684</v>
      </c>
      <c r="H37" s="145">
        <v>23.4</v>
      </c>
      <c r="I37" s="148">
        <v>57.8</v>
      </c>
      <c r="J37" s="76"/>
      <c r="K37" s="76"/>
      <c r="L37" s="76"/>
      <c r="Q37" s="121"/>
      <c r="R37" s="121"/>
      <c r="S37" s="121"/>
      <c r="T37" s="121"/>
      <c r="U37" s="121"/>
    </row>
    <row r="38" spans="1:21" ht="15" x14ac:dyDescent="0.2">
      <c r="A38" s="26">
        <v>31</v>
      </c>
      <c r="B38" s="17" t="s">
        <v>23</v>
      </c>
      <c r="C38" s="27">
        <v>33</v>
      </c>
      <c r="D38" s="146">
        <v>21.5</v>
      </c>
      <c r="E38" s="146">
        <v>72</v>
      </c>
      <c r="F38" s="147">
        <v>201</v>
      </c>
      <c r="G38" s="146">
        <v>716</v>
      </c>
      <c r="H38" s="145">
        <v>24.4</v>
      </c>
      <c r="I38" s="148">
        <v>58.2</v>
      </c>
      <c r="J38" s="76"/>
      <c r="K38" s="76"/>
      <c r="L38" s="76"/>
      <c r="Q38" s="121"/>
      <c r="R38" s="121"/>
      <c r="S38" s="121"/>
      <c r="T38" s="121"/>
      <c r="U38" s="121"/>
    </row>
    <row r="39" spans="1:21" ht="15" x14ac:dyDescent="0.2">
      <c r="A39" s="26">
        <v>34</v>
      </c>
      <c r="B39" s="17" t="s">
        <v>23</v>
      </c>
      <c r="C39" s="27">
        <v>36</v>
      </c>
      <c r="D39" s="146">
        <v>23</v>
      </c>
      <c r="E39" s="146">
        <v>77</v>
      </c>
      <c r="F39" s="147">
        <v>215</v>
      </c>
      <c r="G39" s="146">
        <v>769</v>
      </c>
      <c r="H39" s="145">
        <v>26.3</v>
      </c>
      <c r="I39" s="148">
        <v>59</v>
      </c>
      <c r="J39" s="76"/>
      <c r="K39" s="76"/>
      <c r="L39" s="76"/>
      <c r="Q39" s="121"/>
      <c r="R39" s="121"/>
      <c r="S39" s="121"/>
      <c r="T39" s="121"/>
      <c r="U39" s="121"/>
    </row>
    <row r="40" spans="1:21" ht="15" x14ac:dyDescent="0.2">
      <c r="A40" s="26">
        <v>37</v>
      </c>
      <c r="B40" s="17" t="s">
        <v>23</v>
      </c>
      <c r="C40" s="27">
        <v>39</v>
      </c>
      <c r="D40" s="146">
        <v>24.4</v>
      </c>
      <c r="E40" s="146">
        <v>82</v>
      </c>
      <c r="F40" s="147">
        <v>229</v>
      </c>
      <c r="G40" s="146">
        <v>819</v>
      </c>
      <c r="H40" s="145">
        <v>28</v>
      </c>
      <c r="I40" s="148">
        <v>59.6</v>
      </c>
      <c r="J40" s="76"/>
      <c r="K40" s="76"/>
      <c r="L40" s="76"/>
      <c r="Q40" s="121"/>
      <c r="R40" s="121"/>
      <c r="S40" s="121"/>
      <c r="T40" s="121"/>
      <c r="U40" s="121"/>
    </row>
    <row r="41" spans="1:21" ht="15" x14ac:dyDescent="0.2">
      <c r="A41" s="26">
        <v>40</v>
      </c>
      <c r="B41" s="17" t="s">
        <v>23</v>
      </c>
      <c r="C41" s="27">
        <v>42</v>
      </c>
      <c r="D41" s="146">
        <v>26</v>
      </c>
      <c r="E41" s="146">
        <v>87</v>
      </c>
      <c r="F41" s="147">
        <v>243</v>
      </c>
      <c r="G41" s="146">
        <v>869</v>
      </c>
      <c r="H41" s="145">
        <v>29.7</v>
      </c>
      <c r="I41" s="148">
        <v>60.1</v>
      </c>
      <c r="J41" s="76"/>
      <c r="K41" s="76"/>
      <c r="L41" s="76"/>
      <c r="Q41" s="121"/>
      <c r="R41" s="121"/>
      <c r="S41" s="121"/>
      <c r="T41" s="121"/>
      <c r="U41" s="121"/>
    </row>
    <row r="42" spans="1:21" ht="15" x14ac:dyDescent="0.2">
      <c r="A42" s="26">
        <v>43</v>
      </c>
      <c r="B42" s="17" t="s">
        <v>23</v>
      </c>
      <c r="C42" s="27">
        <v>45</v>
      </c>
      <c r="D42" s="146">
        <v>27.5</v>
      </c>
      <c r="E42" s="146">
        <v>92</v>
      </c>
      <c r="F42" s="147">
        <v>258</v>
      </c>
      <c r="G42" s="146">
        <v>922</v>
      </c>
      <c r="H42" s="145">
        <v>31.6</v>
      </c>
      <c r="I42" s="148">
        <v>60.8</v>
      </c>
      <c r="J42" s="76"/>
      <c r="K42" s="76"/>
      <c r="L42" s="76"/>
      <c r="Q42" s="121"/>
      <c r="R42" s="121"/>
      <c r="S42" s="121"/>
      <c r="T42" s="121"/>
      <c r="U42" s="121"/>
    </row>
    <row r="43" spans="1:21" ht="15" x14ac:dyDescent="0.2">
      <c r="A43" s="26">
        <v>46</v>
      </c>
      <c r="B43" s="17" t="s">
        <v>23</v>
      </c>
      <c r="C43" s="27">
        <v>48</v>
      </c>
      <c r="D43" s="146">
        <v>29</v>
      </c>
      <c r="E43" s="146">
        <v>97</v>
      </c>
      <c r="F43" s="147">
        <v>272</v>
      </c>
      <c r="G43" s="146">
        <v>972</v>
      </c>
      <c r="H43" s="145">
        <v>33</v>
      </c>
      <c r="I43" s="148">
        <v>61.2</v>
      </c>
      <c r="J43" s="76"/>
      <c r="K43" s="76"/>
      <c r="L43" s="76"/>
      <c r="Q43" s="121"/>
      <c r="R43" s="121"/>
      <c r="S43" s="121"/>
      <c r="T43" s="121"/>
      <c r="U43" s="121"/>
    </row>
    <row r="44" spans="1:21" ht="15" x14ac:dyDescent="0.2">
      <c r="A44" s="26">
        <v>49</v>
      </c>
      <c r="B44" s="17" t="s">
        <v>23</v>
      </c>
      <c r="C44" s="27">
        <v>51</v>
      </c>
      <c r="D44" s="146">
        <v>31</v>
      </c>
      <c r="E44" s="146">
        <v>102</v>
      </c>
      <c r="F44" s="147">
        <v>287</v>
      </c>
      <c r="G44" s="146">
        <v>1024</v>
      </c>
      <c r="H44" s="145">
        <v>35.200000000000003</v>
      </c>
      <c r="I44" s="148">
        <v>61.7</v>
      </c>
      <c r="J44" s="76"/>
      <c r="K44" s="76"/>
      <c r="L44" s="76"/>
      <c r="Q44" s="121"/>
      <c r="R44" s="121"/>
      <c r="S44" s="121"/>
      <c r="T44" s="121"/>
      <c r="U44" s="121"/>
    </row>
    <row r="45" spans="1:21" ht="15" x14ac:dyDescent="0.2">
      <c r="A45" s="26">
        <v>52</v>
      </c>
      <c r="B45" s="17" t="s">
        <v>23</v>
      </c>
      <c r="C45" s="27">
        <v>54</v>
      </c>
      <c r="D45" s="146">
        <v>31.5</v>
      </c>
      <c r="E45" s="146">
        <v>106</v>
      </c>
      <c r="F45" s="147">
        <v>297</v>
      </c>
      <c r="G45" s="146">
        <v>1061</v>
      </c>
      <c r="H45" s="145">
        <v>36</v>
      </c>
      <c r="I45" s="148">
        <v>62</v>
      </c>
      <c r="J45" s="76"/>
      <c r="K45" s="76"/>
      <c r="L45" s="76"/>
      <c r="Q45" s="121"/>
      <c r="R45" s="121"/>
      <c r="S45" s="121"/>
      <c r="T45" s="121"/>
      <c r="U45" s="121"/>
    </row>
    <row r="46" spans="1:21" ht="15" x14ac:dyDescent="0.2">
      <c r="A46" s="26">
        <v>55</v>
      </c>
      <c r="B46" s="17" t="s">
        <v>23</v>
      </c>
      <c r="C46" s="27">
        <v>57</v>
      </c>
      <c r="D46" s="146">
        <v>33</v>
      </c>
      <c r="E46" s="146">
        <v>109</v>
      </c>
      <c r="F46" s="147">
        <v>306</v>
      </c>
      <c r="G46" s="146">
        <v>1092</v>
      </c>
      <c r="H46" s="145">
        <v>37.200000000000003</v>
      </c>
      <c r="I46" s="148">
        <v>62</v>
      </c>
      <c r="J46" s="76"/>
      <c r="K46" s="76"/>
      <c r="L46" s="76"/>
      <c r="Q46" s="121"/>
      <c r="R46" s="121"/>
      <c r="S46" s="121"/>
      <c r="T46" s="121"/>
      <c r="U46" s="121"/>
    </row>
    <row r="47" spans="1:21" ht="15" x14ac:dyDescent="0.2">
      <c r="A47" s="26">
        <v>58</v>
      </c>
      <c r="B47" s="17" t="s">
        <v>23</v>
      </c>
      <c r="C47" s="27">
        <v>60</v>
      </c>
      <c r="D47" s="146">
        <v>33.5</v>
      </c>
      <c r="E47" s="146">
        <v>113</v>
      </c>
      <c r="F47" s="147">
        <v>317</v>
      </c>
      <c r="G47" s="146">
        <v>1131</v>
      </c>
      <c r="H47" s="145">
        <v>38.700000000000003</v>
      </c>
      <c r="I47" s="148">
        <v>62.4</v>
      </c>
      <c r="J47" s="76"/>
      <c r="K47" s="76"/>
      <c r="L47" s="76"/>
      <c r="Q47" s="121"/>
      <c r="R47" s="121"/>
      <c r="S47" s="121"/>
      <c r="T47" s="121"/>
      <c r="U47" s="121"/>
    </row>
    <row r="48" spans="1:21" ht="15" x14ac:dyDescent="0.2">
      <c r="A48" s="26">
        <v>61</v>
      </c>
      <c r="B48" s="17" t="s">
        <v>23</v>
      </c>
      <c r="C48" s="27">
        <v>65</v>
      </c>
      <c r="D48" s="146">
        <v>35</v>
      </c>
      <c r="E48" s="146">
        <v>117</v>
      </c>
      <c r="F48" s="147">
        <v>329</v>
      </c>
      <c r="G48" s="146">
        <v>1174</v>
      </c>
      <c r="H48" s="145">
        <v>39.9</v>
      </c>
      <c r="I48" s="148">
        <v>62.4</v>
      </c>
      <c r="J48" s="76"/>
      <c r="K48" s="76"/>
      <c r="L48" s="76"/>
      <c r="Q48" s="121"/>
      <c r="R48" s="121"/>
      <c r="S48" s="121"/>
      <c r="T48" s="121"/>
      <c r="U48" s="121"/>
    </row>
    <row r="49" spans="1:21" ht="15" x14ac:dyDescent="0.2">
      <c r="A49" s="26">
        <v>66</v>
      </c>
      <c r="B49" s="17" t="s">
        <v>23</v>
      </c>
      <c r="C49" s="27">
        <v>70</v>
      </c>
      <c r="D49" s="146">
        <v>37</v>
      </c>
      <c r="E49" s="146">
        <v>124</v>
      </c>
      <c r="F49" s="147">
        <v>345</v>
      </c>
      <c r="G49" s="146">
        <v>1232</v>
      </c>
      <c r="H49" s="145">
        <v>42</v>
      </c>
      <c r="I49" s="148">
        <v>62.7</v>
      </c>
      <c r="J49" s="76"/>
      <c r="K49" s="76"/>
      <c r="L49" s="76"/>
      <c r="Q49" s="121"/>
      <c r="R49" s="121"/>
      <c r="S49" s="121"/>
      <c r="T49" s="121"/>
      <c r="U49" s="121"/>
    </row>
    <row r="50" spans="1:21" ht="15" x14ac:dyDescent="0.2">
      <c r="A50" s="26">
        <v>71</v>
      </c>
      <c r="B50" s="17" t="s">
        <v>23</v>
      </c>
      <c r="C50" s="27">
        <v>75</v>
      </c>
      <c r="D50" s="146">
        <v>39</v>
      </c>
      <c r="E50" s="146">
        <v>129</v>
      </c>
      <c r="F50" s="147">
        <v>361</v>
      </c>
      <c r="G50" s="146">
        <v>1289</v>
      </c>
      <c r="H50" s="145">
        <v>44</v>
      </c>
      <c r="I50" s="148">
        <v>62.9</v>
      </c>
      <c r="J50" s="76"/>
      <c r="K50" s="76"/>
      <c r="L50" s="76"/>
      <c r="Q50" s="121"/>
      <c r="R50" s="121"/>
      <c r="S50" s="121"/>
      <c r="T50" s="121"/>
      <c r="U50" s="121"/>
    </row>
    <row r="51" spans="1:21" ht="15" x14ac:dyDescent="0.2">
      <c r="A51" s="26">
        <v>76</v>
      </c>
      <c r="B51" s="17" t="s">
        <v>23</v>
      </c>
      <c r="C51" s="27">
        <v>80</v>
      </c>
      <c r="D51" s="146">
        <v>40.5</v>
      </c>
      <c r="E51" s="146">
        <v>135</v>
      </c>
      <c r="F51" s="147">
        <v>377</v>
      </c>
      <c r="G51" s="146">
        <v>1345</v>
      </c>
      <c r="H51" s="145">
        <v>46</v>
      </c>
      <c r="I51" s="148">
        <v>63</v>
      </c>
      <c r="J51" s="76"/>
      <c r="K51" s="76"/>
      <c r="L51" s="76"/>
      <c r="Q51" s="121"/>
      <c r="R51" s="121"/>
      <c r="S51" s="121"/>
      <c r="T51" s="121"/>
      <c r="U51" s="121"/>
    </row>
    <row r="52" spans="1:21" ht="15" x14ac:dyDescent="0.2">
      <c r="A52" s="26">
        <v>81</v>
      </c>
      <c r="B52" s="17" t="s">
        <v>23</v>
      </c>
      <c r="C52" s="27">
        <v>85</v>
      </c>
      <c r="D52" s="146">
        <v>42.5</v>
      </c>
      <c r="E52" s="146">
        <v>141</v>
      </c>
      <c r="F52" s="147">
        <v>394</v>
      </c>
      <c r="G52" s="146">
        <v>1405</v>
      </c>
      <c r="H52" s="145">
        <v>48</v>
      </c>
      <c r="I52" s="148">
        <v>63.3</v>
      </c>
      <c r="J52" s="76"/>
      <c r="K52" s="76"/>
      <c r="L52" s="76"/>
      <c r="Q52" s="121"/>
      <c r="R52" s="121"/>
      <c r="S52" s="121"/>
      <c r="T52" s="121"/>
      <c r="U52" s="121"/>
    </row>
    <row r="53" spans="1:21" ht="15" x14ac:dyDescent="0.2">
      <c r="A53" s="26">
        <v>86</v>
      </c>
      <c r="B53" s="17" t="s">
        <v>23</v>
      </c>
      <c r="C53" s="27">
        <v>90</v>
      </c>
      <c r="D53" s="146">
        <v>43.5</v>
      </c>
      <c r="E53" s="146">
        <v>146</v>
      </c>
      <c r="F53" s="147">
        <v>409</v>
      </c>
      <c r="G53" s="146">
        <v>1461</v>
      </c>
      <c r="H53" s="145">
        <v>50</v>
      </c>
      <c r="I53" s="148">
        <v>63.4</v>
      </c>
      <c r="J53" s="76"/>
      <c r="K53" s="76"/>
      <c r="L53" s="76"/>
      <c r="Q53" s="121"/>
      <c r="R53" s="121"/>
      <c r="S53" s="121"/>
      <c r="T53" s="121"/>
      <c r="U53" s="121"/>
    </row>
    <row r="54" spans="1:21" ht="15" x14ac:dyDescent="0.2">
      <c r="A54" s="26">
        <v>91</v>
      </c>
      <c r="B54" s="17" t="s">
        <v>23</v>
      </c>
      <c r="C54" s="27">
        <v>95</v>
      </c>
      <c r="D54" s="146">
        <v>46</v>
      </c>
      <c r="E54" s="146">
        <v>152</v>
      </c>
      <c r="F54" s="147">
        <v>426</v>
      </c>
      <c r="G54" s="146">
        <v>1522</v>
      </c>
      <c r="H54" s="145">
        <v>51.5</v>
      </c>
      <c r="I54" s="148">
        <v>63.7</v>
      </c>
      <c r="J54" s="76"/>
      <c r="K54" s="76"/>
      <c r="L54" s="76"/>
      <c r="Q54" s="121"/>
      <c r="R54" s="121"/>
      <c r="S54" s="121"/>
      <c r="T54" s="121"/>
      <c r="U54" s="121"/>
    </row>
    <row r="55" spans="1:21" ht="15" x14ac:dyDescent="0.2">
      <c r="A55" s="26">
        <v>96</v>
      </c>
      <c r="B55" s="17" t="s">
        <v>23</v>
      </c>
      <c r="C55" s="27">
        <v>100</v>
      </c>
      <c r="D55" s="146">
        <v>47</v>
      </c>
      <c r="E55" s="146">
        <v>157</v>
      </c>
      <c r="F55" s="147">
        <v>441</v>
      </c>
      <c r="G55" s="146">
        <v>1576</v>
      </c>
      <c r="H55" s="145">
        <v>53.5</v>
      </c>
      <c r="I55" s="148">
        <v>63.7</v>
      </c>
      <c r="J55" s="76"/>
      <c r="K55" s="76"/>
      <c r="L55" s="76"/>
      <c r="Q55" s="121"/>
      <c r="R55" s="121"/>
      <c r="S55" s="121"/>
      <c r="T55" s="121"/>
      <c r="U55" s="121"/>
    </row>
    <row r="56" spans="1:21" ht="15" x14ac:dyDescent="0.2">
      <c r="A56" s="26">
        <v>101</v>
      </c>
      <c r="B56" s="17" t="s">
        <v>23</v>
      </c>
      <c r="C56" s="27">
        <v>105</v>
      </c>
      <c r="D56" s="146">
        <v>49</v>
      </c>
      <c r="E56" s="146">
        <v>164</v>
      </c>
      <c r="F56" s="147">
        <v>458</v>
      </c>
      <c r="G56" s="146">
        <v>1635</v>
      </c>
      <c r="H56" s="145">
        <v>55.5</v>
      </c>
      <c r="I56" s="148">
        <v>63.9</v>
      </c>
      <c r="J56" s="76"/>
      <c r="K56" s="76"/>
      <c r="L56" s="76"/>
      <c r="Q56" s="121"/>
      <c r="R56" s="121"/>
      <c r="S56" s="121"/>
      <c r="T56" s="121"/>
      <c r="U56" s="121"/>
    </row>
    <row r="57" spans="1:21" ht="15" x14ac:dyDescent="0.2">
      <c r="A57" s="26">
        <v>106</v>
      </c>
      <c r="B57" s="17" t="s">
        <v>23</v>
      </c>
      <c r="C57" s="27">
        <v>110</v>
      </c>
      <c r="D57" s="146">
        <v>51</v>
      </c>
      <c r="E57" s="146">
        <v>169</v>
      </c>
      <c r="F57" s="147">
        <v>474</v>
      </c>
      <c r="G57" s="146">
        <v>1695</v>
      </c>
      <c r="H57" s="145">
        <v>57.5</v>
      </c>
      <c r="I57" s="148">
        <v>64.099999999999994</v>
      </c>
      <c r="J57" s="76"/>
      <c r="K57" s="76"/>
      <c r="L57" s="76"/>
      <c r="Q57" s="121"/>
      <c r="R57" s="121"/>
      <c r="S57" s="121"/>
      <c r="T57" s="121"/>
      <c r="U57" s="121"/>
    </row>
    <row r="58" spans="1:21" ht="15" x14ac:dyDescent="0.2">
      <c r="A58" s="26">
        <v>111</v>
      </c>
      <c r="B58" s="17" t="s">
        <v>23</v>
      </c>
      <c r="C58" s="27">
        <v>115</v>
      </c>
      <c r="D58" s="146">
        <v>53</v>
      </c>
      <c r="E58" s="146">
        <v>175</v>
      </c>
      <c r="F58" s="147">
        <v>490</v>
      </c>
      <c r="G58" s="146">
        <v>1752</v>
      </c>
      <c r="H58" s="145">
        <v>59.5</v>
      </c>
      <c r="I58" s="148">
        <v>64.2</v>
      </c>
      <c r="J58" s="76"/>
      <c r="K58" s="76"/>
      <c r="L58" s="76"/>
      <c r="Q58" s="121"/>
      <c r="R58" s="121"/>
      <c r="S58" s="121"/>
      <c r="T58" s="121"/>
      <c r="U58" s="121"/>
    </row>
    <row r="59" spans="1:21" ht="15" x14ac:dyDescent="0.2">
      <c r="A59" s="26">
        <v>116</v>
      </c>
      <c r="B59" s="17" t="s">
        <v>23</v>
      </c>
      <c r="C59" s="27">
        <v>120</v>
      </c>
      <c r="D59" s="146">
        <v>54</v>
      </c>
      <c r="E59" s="146">
        <v>181</v>
      </c>
      <c r="F59" s="147">
        <v>508</v>
      </c>
      <c r="G59" s="146">
        <v>1815</v>
      </c>
      <c r="H59" s="145">
        <v>62</v>
      </c>
      <c r="I59" s="148">
        <v>64.5</v>
      </c>
      <c r="J59" s="76"/>
      <c r="K59" s="76"/>
      <c r="L59" s="76"/>
      <c r="Q59" s="121"/>
      <c r="R59" s="121"/>
      <c r="S59" s="121"/>
      <c r="T59" s="121"/>
      <c r="U59" s="121"/>
    </row>
    <row r="60" spans="1:21" ht="15" x14ac:dyDescent="0.2">
      <c r="A60" s="26">
        <v>121</v>
      </c>
      <c r="B60" s="17" t="s">
        <v>23</v>
      </c>
      <c r="C60" s="27">
        <v>125</v>
      </c>
      <c r="D60" s="146">
        <v>56</v>
      </c>
      <c r="E60" s="146">
        <v>187</v>
      </c>
      <c r="F60" s="147">
        <v>524</v>
      </c>
      <c r="G60" s="146">
        <v>1870</v>
      </c>
      <c r="H60" s="145">
        <v>64</v>
      </c>
      <c r="I60" s="148">
        <v>64.5</v>
      </c>
      <c r="J60" s="76"/>
      <c r="K60" s="76"/>
      <c r="L60" s="76"/>
      <c r="Q60" s="121"/>
      <c r="R60" s="121"/>
      <c r="S60" s="121"/>
      <c r="T60" s="121"/>
      <c r="U60" s="121"/>
    </row>
    <row r="61" spans="1:21" ht="15" x14ac:dyDescent="0.2">
      <c r="A61" s="26">
        <v>126</v>
      </c>
      <c r="B61" s="17" t="s">
        <v>23</v>
      </c>
      <c r="C61" s="27">
        <v>130</v>
      </c>
      <c r="D61" s="146">
        <v>58</v>
      </c>
      <c r="E61" s="146">
        <v>193</v>
      </c>
      <c r="F61" s="147">
        <v>539</v>
      </c>
      <c r="G61" s="146">
        <v>1927</v>
      </c>
      <c r="H61" s="145">
        <v>66</v>
      </c>
      <c r="I61" s="148">
        <v>64.599999999999994</v>
      </c>
      <c r="J61" s="76"/>
      <c r="K61" s="76"/>
      <c r="L61" s="76"/>
      <c r="Q61" s="121"/>
      <c r="R61" s="121"/>
      <c r="S61" s="121"/>
      <c r="T61" s="121"/>
      <c r="U61" s="121"/>
    </row>
    <row r="62" spans="1:21" ht="15" x14ac:dyDescent="0.2">
      <c r="A62" s="26">
        <v>131</v>
      </c>
      <c r="B62" s="17" t="s">
        <v>23</v>
      </c>
      <c r="C62" s="27">
        <v>135</v>
      </c>
      <c r="D62" s="146">
        <v>60</v>
      </c>
      <c r="E62" s="146">
        <v>199</v>
      </c>
      <c r="F62" s="147">
        <v>557</v>
      </c>
      <c r="G62" s="146">
        <v>1988</v>
      </c>
      <c r="H62" s="145">
        <v>68</v>
      </c>
      <c r="I62" s="148">
        <v>64.8</v>
      </c>
      <c r="J62" s="76"/>
      <c r="K62" s="76"/>
      <c r="L62" s="76"/>
      <c r="Q62" s="121"/>
      <c r="R62" s="121"/>
      <c r="S62" s="121"/>
      <c r="T62" s="121"/>
      <c r="U62" s="121"/>
    </row>
    <row r="63" spans="1:21" ht="15" x14ac:dyDescent="0.2">
      <c r="A63" s="26">
        <v>136</v>
      </c>
      <c r="B63" s="17" t="s">
        <v>23</v>
      </c>
      <c r="C63" s="27">
        <v>140</v>
      </c>
      <c r="D63" s="146">
        <v>62</v>
      </c>
      <c r="E63" s="146">
        <v>204</v>
      </c>
      <c r="F63" s="147">
        <v>572</v>
      </c>
      <c r="G63" s="146">
        <v>2043</v>
      </c>
      <c r="H63" s="145">
        <v>70</v>
      </c>
      <c r="I63" s="148">
        <v>64.8</v>
      </c>
      <c r="J63" s="76"/>
      <c r="K63" s="76"/>
      <c r="L63" s="76"/>
      <c r="Q63" s="121"/>
      <c r="R63" s="121"/>
      <c r="S63" s="121"/>
      <c r="T63" s="121"/>
      <c r="U63" s="121"/>
    </row>
    <row r="64" spans="1:21" ht="15" x14ac:dyDescent="0.2">
      <c r="A64" s="26">
        <v>141</v>
      </c>
      <c r="B64" s="17" t="s">
        <v>23</v>
      </c>
      <c r="C64" s="27">
        <v>145</v>
      </c>
      <c r="D64" s="146">
        <v>63</v>
      </c>
      <c r="E64" s="146">
        <v>210</v>
      </c>
      <c r="F64" s="147">
        <v>588</v>
      </c>
      <c r="G64" s="146">
        <v>2098</v>
      </c>
      <c r="H64" s="145">
        <v>71.5</v>
      </c>
      <c r="I64" s="148">
        <v>64.8</v>
      </c>
      <c r="J64" s="76"/>
      <c r="K64" s="76"/>
      <c r="L64" s="76"/>
      <c r="Q64" s="121"/>
      <c r="R64" s="121"/>
      <c r="S64" s="121"/>
      <c r="T64" s="121"/>
      <c r="U64" s="121"/>
    </row>
    <row r="65" spans="1:21" ht="12" customHeight="1" x14ac:dyDescent="0.2">
      <c r="A65" s="26">
        <v>146</v>
      </c>
      <c r="B65" s="17" t="s">
        <v>23</v>
      </c>
      <c r="C65" s="27">
        <v>150</v>
      </c>
      <c r="D65" s="146">
        <v>66</v>
      </c>
      <c r="E65" s="146">
        <v>218</v>
      </c>
      <c r="F65" s="147">
        <v>610</v>
      </c>
      <c r="G65" s="146">
        <v>2179</v>
      </c>
      <c r="H65" s="145">
        <v>74</v>
      </c>
      <c r="I65" s="148">
        <v>64.900000000000006</v>
      </c>
      <c r="J65" s="76"/>
      <c r="K65" s="76"/>
      <c r="L65" s="76"/>
      <c r="Q65" s="121"/>
      <c r="R65" s="121"/>
      <c r="S65" s="121"/>
      <c r="T65" s="121"/>
      <c r="U65" s="121"/>
    </row>
    <row r="66" spans="1:21" ht="12" customHeight="1" x14ac:dyDescent="0.2">
      <c r="A66" s="26">
        <v>151</v>
      </c>
      <c r="B66" s="17" t="s">
        <v>23</v>
      </c>
      <c r="C66" s="27">
        <v>155</v>
      </c>
      <c r="D66" s="146">
        <v>66</v>
      </c>
      <c r="E66" s="146">
        <v>221</v>
      </c>
      <c r="F66" s="147">
        <v>619</v>
      </c>
      <c r="G66" s="146">
        <v>2212</v>
      </c>
      <c r="H66" s="145"/>
      <c r="I66" s="148">
        <v>64.900000000000006</v>
      </c>
      <c r="J66" s="76"/>
      <c r="K66" s="76"/>
      <c r="L66" s="76"/>
      <c r="Q66" s="121"/>
      <c r="R66" s="121"/>
      <c r="S66" s="121"/>
      <c r="T66" s="121"/>
      <c r="U66" s="121"/>
    </row>
    <row r="67" spans="1:21" ht="12" customHeight="1" x14ac:dyDescent="0.2">
      <c r="A67" s="28">
        <v>156</v>
      </c>
      <c r="B67" s="17" t="s">
        <v>23</v>
      </c>
      <c r="C67" s="27">
        <v>160</v>
      </c>
      <c r="D67" s="146">
        <v>68</v>
      </c>
      <c r="E67" s="146">
        <v>227</v>
      </c>
      <c r="F67" s="147">
        <v>635</v>
      </c>
      <c r="G67" s="146">
        <v>2266</v>
      </c>
      <c r="H67" s="145"/>
      <c r="I67" s="148">
        <v>64.900000000000006</v>
      </c>
      <c r="J67" s="76"/>
      <c r="K67" s="76"/>
      <c r="L67" s="76"/>
      <c r="Q67" s="121"/>
      <c r="R67" s="121"/>
      <c r="S67" s="121"/>
      <c r="T67" s="121"/>
      <c r="U67" s="121"/>
    </row>
    <row r="68" spans="1:21" ht="12" customHeight="1" x14ac:dyDescent="0.2">
      <c r="A68" s="28">
        <v>161</v>
      </c>
      <c r="B68" s="17" t="s">
        <v>23</v>
      </c>
      <c r="C68" s="27">
        <v>165</v>
      </c>
      <c r="D68" s="146">
        <v>69</v>
      </c>
      <c r="E68" s="146">
        <v>232</v>
      </c>
      <c r="F68" s="147">
        <v>650</v>
      </c>
      <c r="G68" s="146">
        <v>2321</v>
      </c>
      <c r="H68" s="145"/>
      <c r="I68" s="148">
        <v>64.900000000000006</v>
      </c>
      <c r="J68" s="76"/>
      <c r="K68" s="76"/>
      <c r="L68" s="76"/>
      <c r="Q68" s="121"/>
      <c r="R68" s="121"/>
      <c r="S68" s="121"/>
      <c r="T68" s="121"/>
      <c r="U68" s="121"/>
    </row>
    <row r="69" spans="1:21" ht="12" customHeight="1" x14ac:dyDescent="0.2">
      <c r="A69" s="28">
        <v>166</v>
      </c>
      <c r="B69" s="17" t="s">
        <v>23</v>
      </c>
      <c r="C69" s="27">
        <v>170</v>
      </c>
      <c r="D69" s="146">
        <v>71</v>
      </c>
      <c r="E69" s="146">
        <v>238</v>
      </c>
      <c r="F69" s="147">
        <v>665</v>
      </c>
      <c r="G69" s="146">
        <v>2377</v>
      </c>
      <c r="H69" s="145"/>
      <c r="I69" s="148">
        <v>64.900000000000006</v>
      </c>
      <c r="J69" s="76"/>
      <c r="K69" s="76"/>
      <c r="L69" s="76"/>
      <c r="Q69" s="121"/>
      <c r="R69" s="121"/>
      <c r="S69" s="121"/>
      <c r="T69" s="121"/>
      <c r="U69" s="121"/>
    </row>
    <row r="70" spans="1:21" ht="12" customHeight="1" x14ac:dyDescent="0.2">
      <c r="A70" s="28">
        <v>171</v>
      </c>
      <c r="B70" s="17" t="s">
        <v>23</v>
      </c>
      <c r="C70" s="27">
        <v>175</v>
      </c>
      <c r="D70" s="146">
        <v>73</v>
      </c>
      <c r="E70" s="146">
        <v>243</v>
      </c>
      <c r="F70" s="147">
        <v>681</v>
      </c>
      <c r="G70" s="146">
        <v>2432</v>
      </c>
      <c r="H70" s="145"/>
      <c r="I70" s="148">
        <v>64.900000000000006</v>
      </c>
      <c r="J70" s="76"/>
      <c r="K70" s="76"/>
      <c r="L70" s="76"/>
      <c r="Q70" s="121"/>
      <c r="R70" s="121"/>
      <c r="S70" s="121"/>
      <c r="T70" s="121"/>
      <c r="U70" s="121"/>
    </row>
    <row r="71" spans="1:21" ht="12" customHeight="1" x14ac:dyDescent="0.2">
      <c r="A71" s="28">
        <v>176</v>
      </c>
      <c r="B71" s="17" t="s">
        <v>23</v>
      </c>
      <c r="C71" s="27">
        <v>180</v>
      </c>
      <c r="D71" s="146">
        <v>75</v>
      </c>
      <c r="E71" s="146">
        <v>249</v>
      </c>
      <c r="F71" s="147">
        <v>696</v>
      </c>
      <c r="G71" s="146">
        <v>2487</v>
      </c>
      <c r="H71" s="145"/>
      <c r="I71" s="148">
        <v>64.900000000000006</v>
      </c>
      <c r="J71" s="76"/>
      <c r="K71" s="76"/>
      <c r="L71" s="76"/>
      <c r="Q71" s="121"/>
      <c r="R71" s="121"/>
      <c r="S71" s="121"/>
      <c r="T71" s="121"/>
      <c r="U71" s="121"/>
    </row>
    <row r="72" spans="1:21" ht="12" customHeight="1" x14ac:dyDescent="0.2">
      <c r="A72" s="28">
        <v>181</v>
      </c>
      <c r="B72" s="17" t="s">
        <v>23</v>
      </c>
      <c r="C72" s="27">
        <v>185</v>
      </c>
      <c r="D72" s="146">
        <v>77</v>
      </c>
      <c r="E72" s="146">
        <v>254</v>
      </c>
      <c r="F72" s="147">
        <v>712</v>
      </c>
      <c r="G72" s="146">
        <v>2542</v>
      </c>
      <c r="H72" s="145"/>
      <c r="I72" s="148">
        <v>64.900000000000006</v>
      </c>
      <c r="J72" s="76"/>
      <c r="K72" s="76"/>
      <c r="L72" s="76"/>
      <c r="Q72" s="121"/>
      <c r="R72" s="121"/>
      <c r="S72" s="121"/>
      <c r="T72" s="121"/>
      <c r="U72" s="121"/>
    </row>
    <row r="73" spans="1:21" ht="12" customHeight="1" x14ac:dyDescent="0.2">
      <c r="A73" s="28">
        <v>186</v>
      </c>
      <c r="B73" s="17" t="s">
        <v>23</v>
      </c>
      <c r="C73" s="27">
        <v>190</v>
      </c>
      <c r="D73" s="146">
        <v>78</v>
      </c>
      <c r="E73" s="146">
        <v>260</v>
      </c>
      <c r="F73" s="147">
        <v>727</v>
      </c>
      <c r="G73" s="146">
        <v>2597</v>
      </c>
      <c r="H73" s="145"/>
      <c r="I73" s="148">
        <v>64.900000000000006</v>
      </c>
      <c r="J73" s="76"/>
      <c r="K73" s="76"/>
      <c r="L73" s="76"/>
      <c r="Q73" s="121"/>
      <c r="R73" s="121"/>
      <c r="S73" s="121"/>
      <c r="T73" s="121"/>
      <c r="U73" s="121"/>
    </row>
    <row r="74" spans="1:21" ht="12" customHeight="1" x14ac:dyDescent="0.2">
      <c r="A74" s="28">
        <v>191</v>
      </c>
      <c r="B74" s="17" t="s">
        <v>23</v>
      </c>
      <c r="C74" s="27">
        <v>195</v>
      </c>
      <c r="D74" s="146">
        <v>80</v>
      </c>
      <c r="E74" s="146">
        <v>265</v>
      </c>
      <c r="F74" s="147">
        <v>742</v>
      </c>
      <c r="G74" s="146">
        <v>2652</v>
      </c>
      <c r="H74" s="145"/>
      <c r="I74" s="148">
        <v>64.900000000000006</v>
      </c>
      <c r="J74" s="76"/>
      <c r="K74" s="76"/>
      <c r="L74" s="76"/>
      <c r="Q74" s="121"/>
      <c r="R74" s="121"/>
      <c r="S74" s="121"/>
      <c r="T74" s="121"/>
      <c r="U74" s="121"/>
    </row>
    <row r="75" spans="1:21" ht="12" customHeight="1" x14ac:dyDescent="0.2">
      <c r="A75" s="29">
        <v>196</v>
      </c>
      <c r="B75" s="30" t="s">
        <v>23</v>
      </c>
      <c r="C75" s="31">
        <v>200</v>
      </c>
      <c r="D75" s="146">
        <v>81</v>
      </c>
      <c r="E75" s="146">
        <v>271</v>
      </c>
      <c r="F75" s="147">
        <v>758</v>
      </c>
      <c r="G75" s="146">
        <v>2707</v>
      </c>
      <c r="H75" s="145"/>
      <c r="I75" s="148">
        <v>64.900000000000006</v>
      </c>
      <c r="J75" s="76"/>
      <c r="K75" s="76"/>
      <c r="L75" s="76"/>
      <c r="Q75" s="121"/>
      <c r="R75" s="121"/>
      <c r="S75" s="121"/>
      <c r="T75" s="121"/>
      <c r="U75" s="121"/>
    </row>
    <row r="76" spans="1:21" ht="42" customHeight="1" x14ac:dyDescent="0.15">
      <c r="A76" s="158" t="s">
        <v>24</v>
      </c>
      <c r="B76" s="159"/>
      <c r="C76" s="159"/>
      <c r="D76" s="159"/>
      <c r="E76" s="159"/>
      <c r="F76" s="159"/>
      <c r="G76" s="159"/>
      <c r="H76" s="159"/>
      <c r="I76" s="40"/>
    </row>
    <row r="77" spans="1:21" ht="39" customHeight="1" x14ac:dyDescent="0.15">
      <c r="A77" s="158" t="s">
        <v>25</v>
      </c>
      <c r="B77" s="159"/>
      <c r="C77" s="159"/>
      <c r="D77" s="159"/>
      <c r="E77" s="159"/>
      <c r="F77" s="159"/>
      <c r="G77" s="159"/>
      <c r="H77" s="159"/>
      <c r="I77" s="40"/>
    </row>
    <row r="78" spans="1:21" ht="14" thickBot="1" x14ac:dyDescent="0.2"/>
    <row r="79" spans="1:21" x14ac:dyDescent="0.15">
      <c r="D79" s="20"/>
      <c r="E79" s="20"/>
      <c r="F79" s="20"/>
      <c r="G79" s="20"/>
      <c r="H79" s="20"/>
      <c r="I79" s="20"/>
    </row>
    <row r="80" spans="1:21" x14ac:dyDescent="0.15">
      <c r="I80"/>
      <c r="J80"/>
    </row>
    <row r="81" spans="5:10" x14ac:dyDescent="0.15">
      <c r="E81" s="84"/>
      <c r="F81" s="84"/>
      <c r="G81" s="84"/>
      <c r="I81"/>
      <c r="J81"/>
    </row>
    <row r="82" spans="5:10" x14ac:dyDescent="0.15">
      <c r="E82" s="84"/>
      <c r="F82" s="84"/>
      <c r="G82" s="84"/>
    </row>
    <row r="83" spans="5:10" x14ac:dyDescent="0.15">
      <c r="E83" s="85"/>
      <c r="F83" s="85"/>
      <c r="G83" s="85"/>
    </row>
  </sheetData>
  <mergeCells count="4">
    <mergeCell ref="B3:B4"/>
    <mergeCell ref="B5:B6"/>
    <mergeCell ref="A76:H76"/>
    <mergeCell ref="A77:H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N212"/>
  <sheetViews>
    <sheetView zoomScaleNormal="100" workbookViewId="0"/>
  </sheetViews>
  <sheetFormatPr baseColWidth="10" defaultColWidth="9.1640625" defaultRowHeight="13" x14ac:dyDescent="0.15"/>
  <cols>
    <col min="1" max="1" width="4.1640625" style="8" customWidth="1"/>
    <col min="2" max="2" width="3.1640625" style="8" customWidth="1"/>
    <col min="3" max="3" width="4.1640625" style="8" customWidth="1"/>
    <col min="4" max="4" width="20.6640625" style="8" hidden="1" customWidth="1"/>
    <col min="5" max="8" width="20.6640625" style="8" customWidth="1"/>
    <col min="9" max="9" width="0.83203125" customWidth="1"/>
    <col min="10" max="10" width="12" style="8" customWidth="1"/>
    <col min="11" max="11" width="9.1640625" style="1" customWidth="1"/>
    <col min="12" max="17" width="9.1640625" customWidth="1"/>
    <col min="18" max="18" width="3.1640625" customWidth="1"/>
    <col min="19" max="26" width="9.1640625" customWidth="1"/>
    <col min="27" max="27" width="9.5" customWidth="1"/>
    <col min="28" max="28" width="6.5" customWidth="1"/>
    <col min="29" max="29" width="9.1640625" customWidth="1"/>
    <col min="30" max="30" width="11.5" customWidth="1"/>
    <col min="31" max="31" width="6.5" customWidth="1"/>
    <col min="32" max="32" width="9.1640625" customWidth="1"/>
    <col min="37" max="16384" width="9.1640625" style="1"/>
  </cols>
  <sheetData>
    <row r="1" spans="1:40" ht="14" x14ac:dyDescent="0.15">
      <c r="A1" s="2"/>
      <c r="B1" s="3" t="s">
        <v>0</v>
      </c>
      <c r="C1" s="3"/>
      <c r="D1" s="4" t="s">
        <v>21</v>
      </c>
      <c r="E1" s="4" t="s">
        <v>1</v>
      </c>
      <c r="F1" s="5" t="s">
        <v>2</v>
      </c>
      <c r="G1" s="5" t="s">
        <v>3</v>
      </c>
      <c r="H1" s="6" t="s">
        <v>31</v>
      </c>
      <c r="J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5"/>
      <c r="AE1" s="45"/>
      <c r="AF1" s="1"/>
      <c r="AG1" s="1"/>
      <c r="AH1" s="1"/>
      <c r="AI1" s="1"/>
      <c r="AJ1" s="1"/>
    </row>
    <row r="2" spans="1:40" ht="14" thickBot="1" x14ac:dyDescent="0.2">
      <c r="B2" s="9" t="s">
        <v>5</v>
      </c>
      <c r="D2" s="6" t="s">
        <v>22</v>
      </c>
      <c r="E2" s="6" t="s">
        <v>22</v>
      </c>
      <c r="F2" s="6" t="s">
        <v>22</v>
      </c>
      <c r="G2" s="6" t="s">
        <v>22</v>
      </c>
      <c r="H2" s="6" t="s">
        <v>22</v>
      </c>
      <c r="J2" s="42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5"/>
      <c r="AE2" s="45"/>
      <c r="AF2" s="1"/>
      <c r="AG2" s="1"/>
      <c r="AH2" s="1"/>
      <c r="AI2" s="1"/>
      <c r="AJ2" s="1"/>
    </row>
    <row r="3" spans="1:40" ht="14" x14ac:dyDescent="0.15">
      <c r="B3" s="156" t="s">
        <v>7</v>
      </c>
      <c r="C3" s="10"/>
      <c r="D3" s="21" t="s">
        <v>36</v>
      </c>
      <c r="E3" s="107" t="s">
        <v>109</v>
      </c>
      <c r="F3" s="21" t="s">
        <v>107</v>
      </c>
      <c r="G3" s="34" t="s">
        <v>28</v>
      </c>
      <c r="H3" s="108" t="s">
        <v>108</v>
      </c>
      <c r="J3" s="109" t="s">
        <v>8</v>
      </c>
      <c r="AD3" s="45"/>
      <c r="AE3" s="45"/>
      <c r="AF3" s="1"/>
      <c r="AG3" s="1"/>
      <c r="AH3" s="1"/>
      <c r="AI3" s="1"/>
      <c r="AJ3" s="1"/>
    </row>
    <row r="4" spans="1:40" ht="29" thickBot="1" x14ac:dyDescent="0.2">
      <c r="A4" s="13"/>
      <c r="B4" s="156"/>
      <c r="C4" s="14"/>
      <c r="D4" s="11" t="s">
        <v>9</v>
      </c>
      <c r="E4" s="110" t="s">
        <v>10</v>
      </c>
      <c r="F4" s="11" t="s">
        <v>11</v>
      </c>
      <c r="G4" s="35" t="s">
        <v>12</v>
      </c>
      <c r="H4" s="117" t="s">
        <v>13</v>
      </c>
      <c r="J4" s="112"/>
      <c r="AD4" s="45"/>
      <c r="AE4" s="45"/>
      <c r="AF4" s="1"/>
      <c r="AG4" s="1"/>
      <c r="AH4" s="1"/>
      <c r="AI4" s="1"/>
      <c r="AJ4" s="1"/>
    </row>
    <row r="5" spans="1:40" ht="28" x14ac:dyDescent="0.15">
      <c r="B5" s="157" t="s">
        <v>14</v>
      </c>
      <c r="C5" s="10"/>
      <c r="D5" s="21" t="s">
        <v>26</v>
      </c>
      <c r="E5" s="107" t="s">
        <v>27</v>
      </c>
      <c r="F5" s="21" t="s">
        <v>29</v>
      </c>
      <c r="G5" s="34" t="s">
        <v>30</v>
      </c>
      <c r="H5" s="118" t="s">
        <v>31</v>
      </c>
      <c r="J5" s="109" t="s">
        <v>15</v>
      </c>
      <c r="AD5" s="45"/>
      <c r="AE5" s="45"/>
      <c r="AF5" s="1"/>
      <c r="AG5" s="1"/>
      <c r="AH5" s="1"/>
      <c r="AI5" s="1"/>
      <c r="AJ5" s="1"/>
    </row>
    <row r="6" spans="1:40" ht="29" thickBot="1" x14ac:dyDescent="0.2">
      <c r="A6" s="10"/>
      <c r="B6" s="157"/>
      <c r="C6" s="10"/>
      <c r="D6" s="32" t="s">
        <v>16</v>
      </c>
      <c r="E6" s="114" t="s">
        <v>17</v>
      </c>
      <c r="F6" s="32" t="s">
        <v>18</v>
      </c>
      <c r="G6" s="38" t="s">
        <v>19</v>
      </c>
      <c r="H6" s="119" t="s">
        <v>20</v>
      </c>
      <c r="J6" s="131">
        <v>0.8</v>
      </c>
      <c r="AD6" s="45"/>
      <c r="AE6" s="46"/>
      <c r="AF6" s="1"/>
      <c r="AG6" s="1"/>
      <c r="AH6" s="1"/>
      <c r="AI6" s="1"/>
      <c r="AJ6" s="1"/>
    </row>
    <row r="7" spans="1:40" x14ac:dyDescent="0.15">
      <c r="A7" s="10"/>
      <c r="B7" s="19"/>
      <c r="C7" s="10"/>
      <c r="D7" s="16"/>
      <c r="E7" s="37"/>
      <c r="F7" s="16"/>
      <c r="G7" s="35"/>
      <c r="H7" s="11"/>
      <c r="J7" s="12"/>
    </row>
    <row r="8" spans="1:40" s="76" customFormat="1" ht="16" x14ac:dyDescent="0.2">
      <c r="A8" s="72"/>
      <c r="B8" s="73">
        <v>1</v>
      </c>
      <c r="C8" s="74"/>
      <c r="D8" s="75"/>
      <c r="E8" s="149">
        <v>25.6</v>
      </c>
      <c r="F8" s="149">
        <v>71.2</v>
      </c>
      <c r="G8" s="149">
        <v>255</v>
      </c>
      <c r="H8" s="150"/>
      <c r="I8" s="134"/>
      <c r="J8" s="135">
        <v>80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 s="77"/>
      <c r="AL8" s="77"/>
      <c r="AM8" s="77"/>
      <c r="AN8" s="77"/>
    </row>
    <row r="9" spans="1:40" s="76" customFormat="1" ht="15" x14ac:dyDescent="0.2">
      <c r="A9" s="78"/>
      <c r="B9" s="79">
        <v>2</v>
      </c>
      <c r="C9" s="80"/>
      <c r="D9" s="75"/>
      <c r="E9" s="149">
        <v>28.4</v>
      </c>
      <c r="F9" s="149">
        <v>79.2</v>
      </c>
      <c r="G9" s="149">
        <v>282</v>
      </c>
      <c r="H9" s="150"/>
      <c r="I9" s="134"/>
      <c r="J9" s="135">
        <v>80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 s="77"/>
      <c r="AL9" s="77"/>
      <c r="AM9" s="77"/>
      <c r="AN9" s="77"/>
    </row>
    <row r="10" spans="1:40" s="76" customFormat="1" ht="15" x14ac:dyDescent="0.2">
      <c r="A10" s="78"/>
      <c r="B10" s="17">
        <v>3</v>
      </c>
      <c r="C10" s="80"/>
      <c r="D10" s="75"/>
      <c r="E10" s="149">
        <v>30.8</v>
      </c>
      <c r="F10" s="149">
        <v>86.4</v>
      </c>
      <c r="G10" s="149">
        <v>310</v>
      </c>
      <c r="H10" s="150"/>
      <c r="I10" s="134"/>
      <c r="J10" s="135">
        <v>80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 s="77"/>
      <c r="AL10" s="77"/>
      <c r="AM10" s="77"/>
      <c r="AN10" s="77"/>
    </row>
    <row r="11" spans="1:40" ht="15" x14ac:dyDescent="0.2">
      <c r="A11" s="26"/>
      <c r="B11" s="17">
        <v>4</v>
      </c>
      <c r="C11" s="27"/>
      <c r="D11" s="18"/>
      <c r="E11" s="149">
        <v>33.6</v>
      </c>
      <c r="F11" s="149">
        <v>94.4</v>
      </c>
      <c r="G11" s="149">
        <v>337</v>
      </c>
      <c r="H11" s="150">
        <v>10.6</v>
      </c>
      <c r="I11" s="134"/>
      <c r="J11" s="135">
        <v>80</v>
      </c>
      <c r="K11" s="76"/>
      <c r="AK11" s="77"/>
      <c r="AL11" s="77"/>
      <c r="AM11" s="77"/>
      <c r="AN11" s="77"/>
    </row>
    <row r="12" spans="1:40" ht="15" x14ac:dyDescent="0.2">
      <c r="A12" s="26"/>
      <c r="B12" s="17">
        <v>5</v>
      </c>
      <c r="C12" s="27"/>
      <c r="D12" s="18"/>
      <c r="E12" s="149">
        <v>36.4</v>
      </c>
      <c r="F12" s="149">
        <v>102.5</v>
      </c>
      <c r="G12" s="149">
        <v>365</v>
      </c>
      <c r="H12" s="150">
        <v>11.5</v>
      </c>
      <c r="I12" s="134"/>
      <c r="J12" s="135">
        <v>80</v>
      </c>
      <c r="K12" s="76"/>
      <c r="AK12" s="77"/>
      <c r="AL12" s="77"/>
      <c r="AM12" s="77"/>
      <c r="AN12" s="77"/>
    </row>
    <row r="13" spans="1:40" ht="15" x14ac:dyDescent="0.2">
      <c r="A13" s="26"/>
      <c r="B13" s="17">
        <v>6</v>
      </c>
      <c r="C13" s="27"/>
      <c r="D13" s="18"/>
      <c r="E13" s="149">
        <v>38.799999999999997</v>
      </c>
      <c r="F13" s="149">
        <v>109</v>
      </c>
      <c r="G13" s="149">
        <v>388</v>
      </c>
      <c r="H13" s="150">
        <v>12.4</v>
      </c>
      <c r="I13" s="134"/>
      <c r="J13" s="135">
        <v>80</v>
      </c>
      <c r="K13" s="76"/>
      <c r="AK13" s="77"/>
      <c r="AL13" s="77"/>
      <c r="AM13" s="77"/>
      <c r="AN13" s="77"/>
    </row>
    <row r="14" spans="1:40" ht="15" x14ac:dyDescent="0.2">
      <c r="A14" s="26"/>
      <c r="B14" s="17">
        <v>7</v>
      </c>
      <c r="C14" s="27"/>
      <c r="D14" s="18"/>
      <c r="E14" s="149">
        <v>40.799999999999997</v>
      </c>
      <c r="F14" s="149">
        <v>115</v>
      </c>
      <c r="G14" s="149">
        <v>411</v>
      </c>
      <c r="H14" s="150">
        <v>13.2</v>
      </c>
      <c r="I14" s="134"/>
      <c r="J14" s="135">
        <v>80</v>
      </c>
      <c r="K14" s="76"/>
      <c r="AK14" s="77"/>
      <c r="AL14" s="77"/>
      <c r="AM14" s="77"/>
      <c r="AN14" s="77"/>
    </row>
    <row r="15" spans="1:40" ht="15" x14ac:dyDescent="0.2">
      <c r="A15" s="26"/>
      <c r="B15" s="17">
        <v>8</v>
      </c>
      <c r="C15" s="27"/>
      <c r="D15" s="18"/>
      <c r="E15" s="149">
        <v>43.2</v>
      </c>
      <c r="F15" s="149">
        <v>121.5</v>
      </c>
      <c r="G15" s="149">
        <v>434</v>
      </c>
      <c r="H15" s="150">
        <v>14</v>
      </c>
      <c r="I15" s="134"/>
      <c r="J15" s="135">
        <v>80</v>
      </c>
      <c r="K15" s="76"/>
      <c r="AK15" s="77"/>
      <c r="AL15" s="77"/>
      <c r="AM15" s="77"/>
      <c r="AN15" s="77"/>
    </row>
    <row r="16" spans="1:40" ht="15" x14ac:dyDescent="0.2">
      <c r="A16" s="26"/>
      <c r="B16" s="17">
        <v>9</v>
      </c>
      <c r="C16" s="27"/>
      <c r="D16" s="18"/>
      <c r="E16" s="149">
        <v>45.6</v>
      </c>
      <c r="F16" s="149">
        <v>128</v>
      </c>
      <c r="G16" s="149">
        <v>458</v>
      </c>
      <c r="H16" s="150">
        <v>14.8</v>
      </c>
      <c r="I16" s="134"/>
      <c r="J16" s="135">
        <v>80</v>
      </c>
      <c r="K16" s="76"/>
      <c r="AK16" s="77"/>
      <c r="AL16" s="77"/>
      <c r="AM16" s="77"/>
      <c r="AN16" s="77"/>
    </row>
    <row r="17" spans="1:40" ht="15" x14ac:dyDescent="0.2">
      <c r="A17" s="26"/>
      <c r="B17" s="17">
        <v>10</v>
      </c>
      <c r="C17" s="27"/>
      <c r="D17" s="18"/>
      <c r="E17" s="149">
        <v>48</v>
      </c>
      <c r="F17" s="149">
        <v>134.5</v>
      </c>
      <c r="G17" s="149">
        <v>481</v>
      </c>
      <c r="H17" s="150">
        <v>15.6</v>
      </c>
      <c r="I17" s="134"/>
      <c r="J17" s="135">
        <v>80</v>
      </c>
      <c r="K17" s="76"/>
      <c r="AK17" s="77"/>
      <c r="AL17" s="77"/>
      <c r="AM17" s="77"/>
      <c r="AN17" s="77"/>
    </row>
    <row r="18" spans="1:40" ht="15" x14ac:dyDescent="0.2">
      <c r="A18" s="26"/>
      <c r="B18" s="17">
        <v>11</v>
      </c>
      <c r="C18" s="27"/>
      <c r="D18" s="18"/>
      <c r="E18" s="149">
        <v>50.4</v>
      </c>
      <c r="F18" s="149">
        <v>141</v>
      </c>
      <c r="G18" s="149">
        <v>504</v>
      </c>
      <c r="H18" s="150">
        <v>16.399999999999999</v>
      </c>
      <c r="I18" s="134"/>
      <c r="J18" s="135">
        <v>80</v>
      </c>
      <c r="K18" s="76"/>
      <c r="AK18" s="77"/>
      <c r="AL18" s="77"/>
      <c r="AM18" s="77"/>
      <c r="AN18" s="77"/>
    </row>
    <row r="19" spans="1:40" ht="15" x14ac:dyDescent="0.2">
      <c r="A19" s="26"/>
      <c r="B19" s="17">
        <v>12</v>
      </c>
      <c r="C19" s="27"/>
      <c r="D19" s="18"/>
      <c r="E19" s="149">
        <v>52.8</v>
      </c>
      <c r="F19" s="149">
        <v>148</v>
      </c>
      <c r="G19" s="149">
        <v>527</v>
      </c>
      <c r="H19" s="150">
        <v>17.2</v>
      </c>
      <c r="I19" s="134"/>
      <c r="J19" s="135">
        <v>80</v>
      </c>
      <c r="K19" s="76"/>
      <c r="AK19" s="77"/>
      <c r="AL19" s="77"/>
      <c r="AM19" s="77"/>
      <c r="AN19" s="77"/>
    </row>
    <row r="20" spans="1:40" ht="15" x14ac:dyDescent="0.2">
      <c r="A20" s="26"/>
      <c r="B20" s="17">
        <v>13</v>
      </c>
      <c r="C20" s="27"/>
      <c r="D20" s="18"/>
      <c r="E20" s="149">
        <v>55.2</v>
      </c>
      <c r="F20" s="149">
        <v>154.5</v>
      </c>
      <c r="G20" s="149">
        <v>551</v>
      </c>
      <c r="H20" s="150">
        <v>18</v>
      </c>
      <c r="I20" s="134"/>
      <c r="J20" s="135">
        <v>80</v>
      </c>
      <c r="K20" s="76"/>
      <c r="AK20" s="77"/>
      <c r="AL20" s="77"/>
      <c r="AM20" s="77"/>
      <c r="AN20" s="77"/>
    </row>
    <row r="21" spans="1:40" ht="15" x14ac:dyDescent="0.2">
      <c r="A21" s="26"/>
      <c r="B21" s="17">
        <v>14</v>
      </c>
      <c r="C21" s="27"/>
      <c r="D21" s="18"/>
      <c r="E21" s="149">
        <v>57.6</v>
      </c>
      <c r="F21" s="149">
        <v>161</v>
      </c>
      <c r="G21" s="149">
        <v>574</v>
      </c>
      <c r="H21" s="150">
        <v>18.8</v>
      </c>
      <c r="I21" s="134"/>
      <c r="J21" s="135">
        <v>80</v>
      </c>
      <c r="K21" s="76"/>
      <c r="AK21" s="77"/>
      <c r="AL21" s="77"/>
      <c r="AM21" s="77"/>
      <c r="AN21" s="77"/>
    </row>
    <row r="22" spans="1:40" ht="15" x14ac:dyDescent="0.2">
      <c r="A22" s="26"/>
      <c r="B22" s="17">
        <v>15</v>
      </c>
      <c r="C22" s="27"/>
      <c r="D22" s="18"/>
      <c r="E22" s="149">
        <v>60</v>
      </c>
      <c r="F22" s="149">
        <v>167</v>
      </c>
      <c r="G22" s="149">
        <v>598</v>
      </c>
      <c r="H22" s="150">
        <v>19.600000000000001</v>
      </c>
      <c r="I22" s="134"/>
      <c r="J22" s="135">
        <v>80</v>
      </c>
      <c r="K22" s="76"/>
      <c r="AK22" s="77"/>
      <c r="AL22" s="77"/>
      <c r="AM22" s="77"/>
      <c r="AN22" s="77"/>
    </row>
    <row r="23" spans="1:40" ht="15" x14ac:dyDescent="0.2">
      <c r="A23" s="26"/>
      <c r="B23" s="17">
        <v>16</v>
      </c>
      <c r="C23" s="27"/>
      <c r="D23" s="18"/>
      <c r="E23" s="149">
        <v>62.4</v>
      </c>
      <c r="F23" s="149">
        <v>173.5</v>
      </c>
      <c r="G23" s="149">
        <v>621</v>
      </c>
      <c r="H23" s="150">
        <v>20.399999999999999</v>
      </c>
      <c r="I23" s="134"/>
      <c r="J23" s="135">
        <v>80</v>
      </c>
      <c r="K23" s="76"/>
      <c r="AK23" s="77"/>
      <c r="AL23" s="77"/>
      <c r="AM23" s="77"/>
      <c r="AN23" s="77"/>
    </row>
    <row r="24" spans="1:40" ht="15" x14ac:dyDescent="0.2">
      <c r="A24" s="26"/>
      <c r="B24" s="17">
        <v>17</v>
      </c>
      <c r="C24" s="27"/>
      <c r="D24" s="18"/>
      <c r="E24" s="149">
        <v>64.8</v>
      </c>
      <c r="F24" s="149">
        <v>180</v>
      </c>
      <c r="G24" s="149">
        <v>644</v>
      </c>
      <c r="H24" s="150">
        <v>21.2</v>
      </c>
      <c r="I24" s="134"/>
      <c r="J24" s="135">
        <v>80</v>
      </c>
      <c r="K24" s="76"/>
      <c r="AK24" s="77"/>
      <c r="AL24" s="77"/>
      <c r="AM24" s="77"/>
      <c r="AN24" s="77"/>
    </row>
    <row r="25" spans="1:40" ht="15" x14ac:dyDescent="0.2">
      <c r="A25" s="26"/>
      <c r="B25" s="17">
        <v>18</v>
      </c>
      <c r="C25" s="27"/>
      <c r="D25" s="18"/>
      <c r="E25" s="149">
        <v>66.400000000000006</v>
      </c>
      <c r="F25" s="149">
        <v>187</v>
      </c>
      <c r="G25" s="149">
        <v>667</v>
      </c>
      <c r="H25" s="150">
        <v>22</v>
      </c>
      <c r="I25" s="134"/>
      <c r="J25" s="135">
        <v>80</v>
      </c>
      <c r="K25" s="76"/>
      <c r="AK25" s="77"/>
      <c r="AL25" s="77"/>
      <c r="AM25" s="77"/>
      <c r="AN25" s="77"/>
    </row>
    <row r="26" spans="1:40" ht="15" x14ac:dyDescent="0.2">
      <c r="A26" s="26"/>
      <c r="B26" s="17">
        <v>19</v>
      </c>
      <c r="C26" s="27"/>
      <c r="D26" s="18"/>
      <c r="E26" s="149">
        <v>68.8</v>
      </c>
      <c r="F26" s="149">
        <v>193.5</v>
      </c>
      <c r="G26" s="149">
        <v>690</v>
      </c>
      <c r="H26" s="150">
        <v>22.8</v>
      </c>
      <c r="I26" s="134"/>
      <c r="J26" s="135">
        <v>80</v>
      </c>
      <c r="K26" s="76"/>
      <c r="AK26" s="77"/>
      <c r="AL26" s="77"/>
      <c r="AM26" s="77"/>
      <c r="AN26" s="77"/>
    </row>
    <row r="27" spans="1:40" ht="15" x14ac:dyDescent="0.2">
      <c r="A27" s="26"/>
      <c r="B27" s="17">
        <v>20</v>
      </c>
      <c r="C27" s="27"/>
      <c r="D27" s="18"/>
      <c r="E27" s="149">
        <v>71.2</v>
      </c>
      <c r="F27" s="149">
        <v>200</v>
      </c>
      <c r="G27" s="149">
        <v>714</v>
      </c>
      <c r="H27" s="150">
        <v>23.6</v>
      </c>
      <c r="I27" s="134"/>
      <c r="J27" s="135">
        <v>80</v>
      </c>
      <c r="K27" s="76"/>
      <c r="AK27" s="77"/>
      <c r="AL27" s="77"/>
      <c r="AM27" s="77"/>
      <c r="AN27" s="77"/>
    </row>
    <row r="28" spans="1:40" ht="15" x14ac:dyDescent="0.2">
      <c r="A28" s="26"/>
      <c r="B28" s="17">
        <v>21</v>
      </c>
      <c r="C28" s="27"/>
      <c r="D28" s="18"/>
      <c r="E28" s="149">
        <v>73.599999999999994</v>
      </c>
      <c r="F28" s="149">
        <v>206</v>
      </c>
      <c r="G28" s="149">
        <v>738</v>
      </c>
      <c r="H28" s="150">
        <v>24.4</v>
      </c>
      <c r="I28" s="134"/>
      <c r="J28" s="135">
        <v>80</v>
      </c>
      <c r="K28" s="76"/>
      <c r="AK28" s="77"/>
      <c r="AL28" s="77"/>
      <c r="AM28" s="77"/>
      <c r="AN28" s="77"/>
    </row>
    <row r="29" spans="1:40" ht="15" x14ac:dyDescent="0.2">
      <c r="A29" s="26"/>
      <c r="B29" s="17">
        <v>22</v>
      </c>
      <c r="C29" s="27"/>
      <c r="D29" s="18"/>
      <c r="E29" s="149">
        <v>76</v>
      </c>
      <c r="F29" s="149">
        <v>213</v>
      </c>
      <c r="G29" s="149">
        <v>761</v>
      </c>
      <c r="H29" s="150">
        <v>25.2</v>
      </c>
      <c r="I29" s="134"/>
      <c r="J29" s="135">
        <v>80</v>
      </c>
      <c r="AK29" s="77"/>
      <c r="AL29" s="77"/>
      <c r="AM29" s="77"/>
      <c r="AN29" s="77"/>
    </row>
    <row r="30" spans="1:40" ht="15" x14ac:dyDescent="0.2">
      <c r="A30" s="26"/>
      <c r="B30" s="17">
        <v>23</v>
      </c>
      <c r="C30" s="27"/>
      <c r="D30" s="18"/>
      <c r="E30" s="149">
        <v>78.400000000000006</v>
      </c>
      <c r="F30" s="149">
        <v>219</v>
      </c>
      <c r="G30" s="149">
        <v>784</v>
      </c>
      <c r="H30" s="150">
        <v>26</v>
      </c>
      <c r="I30" s="134"/>
      <c r="J30" s="135">
        <v>80</v>
      </c>
      <c r="AK30" s="77"/>
      <c r="AL30" s="77"/>
      <c r="AM30" s="77"/>
      <c r="AN30" s="77"/>
    </row>
    <row r="31" spans="1:40" ht="15" x14ac:dyDescent="0.2">
      <c r="A31" s="26"/>
      <c r="B31" s="17">
        <v>24</v>
      </c>
      <c r="C31" s="27"/>
      <c r="D31" s="18"/>
      <c r="E31" s="149">
        <v>80.8</v>
      </c>
      <c r="F31" s="149">
        <v>226</v>
      </c>
      <c r="G31" s="149">
        <v>807</v>
      </c>
      <c r="H31" s="150">
        <v>26.8</v>
      </c>
      <c r="I31" s="134"/>
      <c r="J31" s="135">
        <v>80</v>
      </c>
      <c r="AK31" s="77"/>
      <c r="AL31" s="77"/>
      <c r="AM31" s="77"/>
      <c r="AN31" s="77"/>
    </row>
    <row r="32" spans="1:40" ht="15" x14ac:dyDescent="0.2">
      <c r="A32" s="26"/>
      <c r="B32" s="17">
        <v>25</v>
      </c>
      <c r="C32" s="27"/>
      <c r="D32" s="18"/>
      <c r="E32" s="149">
        <v>83.2</v>
      </c>
      <c r="F32" s="149">
        <v>233</v>
      </c>
      <c r="G32" s="149">
        <v>830</v>
      </c>
      <c r="H32" s="150">
        <v>27.6</v>
      </c>
      <c r="I32" s="134"/>
      <c r="J32" s="135">
        <v>80</v>
      </c>
      <c r="AK32" s="77"/>
      <c r="AL32" s="77"/>
      <c r="AM32" s="77"/>
      <c r="AN32" s="77"/>
    </row>
    <row r="33" spans="1:40" ht="15" x14ac:dyDescent="0.2">
      <c r="A33" s="26"/>
      <c r="B33" s="17">
        <v>26</v>
      </c>
      <c r="C33" s="27"/>
      <c r="D33" s="18"/>
      <c r="E33" s="149">
        <v>85.6</v>
      </c>
      <c r="F33" s="149">
        <v>239</v>
      </c>
      <c r="G33" s="149">
        <v>854</v>
      </c>
      <c r="H33" s="150">
        <v>28.4</v>
      </c>
      <c r="I33" s="134"/>
      <c r="J33" s="135">
        <v>80</v>
      </c>
      <c r="AK33" s="77"/>
      <c r="AL33" s="77"/>
      <c r="AM33" s="77"/>
      <c r="AN33" s="77"/>
    </row>
    <row r="34" spans="1:40" ht="15" x14ac:dyDescent="0.2">
      <c r="A34" s="26"/>
      <c r="B34" s="17">
        <v>27</v>
      </c>
      <c r="C34" s="27"/>
      <c r="D34" s="18"/>
      <c r="E34" s="149">
        <v>88</v>
      </c>
      <c r="F34" s="149">
        <v>246</v>
      </c>
      <c r="G34" s="149">
        <v>877</v>
      </c>
      <c r="H34" s="150">
        <v>29.2</v>
      </c>
      <c r="I34" s="134"/>
      <c r="J34" s="135">
        <v>80</v>
      </c>
      <c r="AK34" s="77"/>
      <c r="AL34" s="77"/>
      <c r="AM34" s="77"/>
      <c r="AN34" s="77"/>
    </row>
    <row r="35" spans="1:40" ht="15" x14ac:dyDescent="0.2">
      <c r="A35" s="26"/>
      <c r="B35" s="17">
        <v>28</v>
      </c>
      <c r="C35" s="27"/>
      <c r="D35" s="18"/>
      <c r="E35" s="149">
        <v>90.4</v>
      </c>
      <c r="F35" s="149">
        <v>252</v>
      </c>
      <c r="G35" s="149">
        <v>900</v>
      </c>
      <c r="H35" s="150">
        <v>30</v>
      </c>
      <c r="I35" s="134"/>
      <c r="J35" s="135">
        <v>80</v>
      </c>
      <c r="AK35" s="77"/>
      <c r="AL35" s="77"/>
      <c r="AM35" s="77"/>
      <c r="AN35" s="77"/>
    </row>
    <row r="36" spans="1:40" ht="15" x14ac:dyDescent="0.2">
      <c r="A36" s="26"/>
      <c r="B36" s="17">
        <v>29</v>
      </c>
      <c r="C36" s="27"/>
      <c r="D36" s="18"/>
      <c r="E36" s="149">
        <v>92</v>
      </c>
      <c r="F36" s="149">
        <v>258</v>
      </c>
      <c r="G36" s="149">
        <v>924</v>
      </c>
      <c r="H36" s="150">
        <v>30.8</v>
      </c>
      <c r="I36" s="134"/>
      <c r="J36" s="135">
        <v>80</v>
      </c>
      <c r="AK36" s="77"/>
      <c r="AL36" s="77"/>
      <c r="AM36" s="77"/>
      <c r="AN36" s="77"/>
    </row>
    <row r="37" spans="1:40" ht="15" x14ac:dyDescent="0.2">
      <c r="A37" s="26"/>
      <c r="B37" s="17">
        <v>30</v>
      </c>
      <c r="C37" s="27"/>
      <c r="D37" s="18"/>
      <c r="E37" s="149">
        <v>94.4</v>
      </c>
      <c r="F37" s="149">
        <v>265</v>
      </c>
      <c r="G37" s="149">
        <v>947</v>
      </c>
      <c r="H37" s="150">
        <v>31.6</v>
      </c>
      <c r="I37" s="134"/>
      <c r="J37" s="135">
        <v>80</v>
      </c>
      <c r="AK37" s="77"/>
      <c r="AL37" s="77"/>
      <c r="AM37" s="77"/>
      <c r="AN37" s="77"/>
    </row>
    <row r="38" spans="1:40" ht="15" x14ac:dyDescent="0.2">
      <c r="A38" s="26">
        <v>31</v>
      </c>
      <c r="B38" s="17" t="s">
        <v>23</v>
      </c>
      <c r="C38" s="27">
        <v>33</v>
      </c>
      <c r="D38" s="18"/>
      <c r="E38" s="149">
        <v>98.4</v>
      </c>
      <c r="F38" s="149">
        <v>276</v>
      </c>
      <c r="G38" s="149">
        <v>985</v>
      </c>
      <c r="H38" s="150">
        <v>32.4</v>
      </c>
      <c r="I38" s="134"/>
      <c r="J38" s="135">
        <v>80</v>
      </c>
      <c r="AK38" s="77"/>
      <c r="AL38" s="77"/>
      <c r="AM38" s="77"/>
      <c r="AN38" s="77"/>
    </row>
    <row r="39" spans="1:40" ht="15" x14ac:dyDescent="0.2">
      <c r="A39" s="26">
        <v>34</v>
      </c>
      <c r="B39" s="17" t="s">
        <v>23</v>
      </c>
      <c r="C39" s="27">
        <v>36</v>
      </c>
      <c r="D39" s="18"/>
      <c r="E39" s="149">
        <v>104</v>
      </c>
      <c r="F39" s="149">
        <v>292</v>
      </c>
      <c r="G39" s="149">
        <v>1042</v>
      </c>
      <c r="H39" s="150">
        <v>33.6</v>
      </c>
      <c r="I39" s="134"/>
      <c r="J39" s="135">
        <v>80</v>
      </c>
      <c r="AK39" s="77"/>
      <c r="AL39" s="77"/>
      <c r="AM39" s="77"/>
      <c r="AN39" s="77"/>
    </row>
    <row r="40" spans="1:40" ht="15" x14ac:dyDescent="0.2">
      <c r="A40" s="26">
        <v>37</v>
      </c>
      <c r="B40" s="17" t="s">
        <v>23</v>
      </c>
      <c r="C40" s="27">
        <v>39</v>
      </c>
      <c r="D40" s="18"/>
      <c r="E40" s="149">
        <v>109.5</v>
      </c>
      <c r="F40" s="149">
        <v>308</v>
      </c>
      <c r="G40" s="149">
        <v>1099</v>
      </c>
      <c r="H40" s="150">
        <v>35.6</v>
      </c>
      <c r="I40" s="134"/>
      <c r="J40" s="135">
        <v>80</v>
      </c>
      <c r="AK40" s="77"/>
      <c r="AL40" s="77"/>
      <c r="AM40" s="77"/>
      <c r="AN40" s="77"/>
    </row>
    <row r="41" spans="1:40" ht="15" x14ac:dyDescent="0.2">
      <c r="A41" s="26">
        <v>40</v>
      </c>
      <c r="B41" s="17" t="s">
        <v>23</v>
      </c>
      <c r="C41" s="27">
        <v>42</v>
      </c>
      <c r="D41" s="18"/>
      <c r="E41" s="149">
        <v>116</v>
      </c>
      <c r="F41" s="149">
        <v>324</v>
      </c>
      <c r="G41" s="149">
        <v>1157</v>
      </c>
      <c r="H41" s="150">
        <v>37.6</v>
      </c>
      <c r="I41" s="134"/>
      <c r="J41" s="135">
        <v>80</v>
      </c>
      <c r="AK41" s="77"/>
      <c r="AL41" s="77"/>
      <c r="AM41" s="77"/>
      <c r="AN41" s="77"/>
    </row>
    <row r="42" spans="1:40" ht="15" x14ac:dyDescent="0.2">
      <c r="A42" s="26">
        <v>43</v>
      </c>
      <c r="B42" s="17" t="s">
        <v>23</v>
      </c>
      <c r="C42" s="27">
        <v>45</v>
      </c>
      <c r="D42" s="18"/>
      <c r="E42" s="149">
        <v>121.5</v>
      </c>
      <c r="F42" s="149">
        <v>340</v>
      </c>
      <c r="G42" s="149">
        <v>1214</v>
      </c>
      <c r="H42" s="150">
        <v>39.6</v>
      </c>
      <c r="I42" s="134"/>
      <c r="J42" s="135">
        <v>80</v>
      </c>
      <c r="AK42" s="77"/>
      <c r="AL42" s="77"/>
      <c r="AM42" s="77"/>
      <c r="AN42" s="77"/>
    </row>
    <row r="43" spans="1:40" ht="15" x14ac:dyDescent="0.2">
      <c r="A43" s="26">
        <v>46</v>
      </c>
      <c r="B43" s="17" t="s">
        <v>23</v>
      </c>
      <c r="C43" s="27">
        <v>48</v>
      </c>
      <c r="D43" s="18"/>
      <c r="E43" s="149">
        <v>127</v>
      </c>
      <c r="F43" s="149">
        <v>356</v>
      </c>
      <c r="G43" s="149">
        <v>1271</v>
      </c>
      <c r="H43" s="150">
        <v>41.6</v>
      </c>
      <c r="I43" s="134"/>
      <c r="J43" s="135">
        <v>80</v>
      </c>
      <c r="AK43" s="77"/>
      <c r="AL43" s="77"/>
      <c r="AM43" s="77"/>
      <c r="AN43" s="77"/>
    </row>
    <row r="44" spans="1:40" ht="15" x14ac:dyDescent="0.2">
      <c r="A44" s="26">
        <v>49</v>
      </c>
      <c r="B44" s="17" t="s">
        <v>23</v>
      </c>
      <c r="C44" s="27">
        <v>51</v>
      </c>
      <c r="D44" s="18"/>
      <c r="E44" s="149">
        <v>133</v>
      </c>
      <c r="F44" s="149">
        <v>372</v>
      </c>
      <c r="G44" s="149">
        <v>1328</v>
      </c>
      <c r="H44" s="150">
        <v>43.2</v>
      </c>
      <c r="I44" s="134"/>
      <c r="J44" s="135">
        <v>80</v>
      </c>
      <c r="AK44" s="77"/>
      <c r="AL44" s="77"/>
      <c r="AM44" s="77"/>
      <c r="AN44" s="77"/>
    </row>
    <row r="45" spans="1:40" ht="15" x14ac:dyDescent="0.2">
      <c r="A45" s="26">
        <v>52</v>
      </c>
      <c r="B45" s="17" t="s">
        <v>23</v>
      </c>
      <c r="C45" s="27">
        <v>54</v>
      </c>
      <c r="D45" s="18"/>
      <c r="E45" s="149">
        <v>137</v>
      </c>
      <c r="F45" s="149">
        <v>383</v>
      </c>
      <c r="G45" s="149">
        <v>1369</v>
      </c>
      <c r="H45" s="150">
        <v>45.6</v>
      </c>
      <c r="I45" s="134"/>
      <c r="J45" s="135">
        <v>80</v>
      </c>
      <c r="AK45" s="77"/>
      <c r="AL45" s="77"/>
      <c r="AM45" s="77"/>
      <c r="AN45" s="77"/>
    </row>
    <row r="46" spans="1:40" ht="15" x14ac:dyDescent="0.2">
      <c r="A46" s="26">
        <v>55</v>
      </c>
      <c r="B46" s="17" t="s">
        <v>23</v>
      </c>
      <c r="C46" s="27">
        <v>57</v>
      </c>
      <c r="D46" s="18"/>
      <c r="E46" s="149">
        <v>141</v>
      </c>
      <c r="F46" s="149">
        <v>394</v>
      </c>
      <c r="G46" s="149">
        <v>1410</v>
      </c>
      <c r="H46" s="150">
        <v>46.4</v>
      </c>
      <c r="I46" s="134"/>
      <c r="J46" s="135">
        <v>80</v>
      </c>
      <c r="AK46" s="77"/>
      <c r="AL46" s="77"/>
      <c r="AM46" s="77"/>
      <c r="AN46" s="77"/>
    </row>
    <row r="47" spans="1:40" ht="15" x14ac:dyDescent="0.2">
      <c r="A47" s="26">
        <v>58</v>
      </c>
      <c r="B47" s="17" t="s">
        <v>23</v>
      </c>
      <c r="C47" s="27">
        <v>60</v>
      </c>
      <c r="D47" s="18"/>
      <c r="E47" s="149">
        <v>145</v>
      </c>
      <c r="F47" s="149">
        <v>406</v>
      </c>
      <c r="G47" s="149">
        <v>1450</v>
      </c>
      <c r="H47" s="150">
        <v>48</v>
      </c>
      <c r="I47" s="134"/>
      <c r="J47" s="135">
        <v>80</v>
      </c>
      <c r="AK47" s="77"/>
      <c r="AL47" s="77"/>
      <c r="AM47" s="77"/>
      <c r="AN47" s="77"/>
    </row>
    <row r="48" spans="1:40" ht="15" x14ac:dyDescent="0.2">
      <c r="A48" s="26">
        <v>61</v>
      </c>
      <c r="B48" s="17" t="s">
        <v>23</v>
      </c>
      <c r="C48" s="27">
        <v>65</v>
      </c>
      <c r="D48" s="18"/>
      <c r="E48" s="149">
        <v>150.5</v>
      </c>
      <c r="F48" s="149">
        <v>422</v>
      </c>
      <c r="G48" s="149">
        <v>1505</v>
      </c>
      <c r="H48" s="150">
        <v>49.6</v>
      </c>
      <c r="I48" s="134"/>
      <c r="J48" s="135">
        <v>80</v>
      </c>
      <c r="AK48" s="77"/>
      <c r="AL48" s="77"/>
      <c r="AM48" s="77"/>
      <c r="AN48" s="77"/>
    </row>
    <row r="49" spans="1:40" ht="15" x14ac:dyDescent="0.2">
      <c r="A49" s="26">
        <v>66</v>
      </c>
      <c r="B49" s="17" t="s">
        <v>23</v>
      </c>
      <c r="C49" s="27">
        <v>70</v>
      </c>
      <c r="D49" s="18"/>
      <c r="E49" s="149">
        <v>157.5</v>
      </c>
      <c r="F49" s="149">
        <v>440</v>
      </c>
      <c r="G49" s="149">
        <v>1572</v>
      </c>
      <c r="H49" s="150">
        <v>51.2</v>
      </c>
      <c r="I49" s="134"/>
      <c r="J49" s="135">
        <v>80</v>
      </c>
      <c r="AK49" s="77"/>
      <c r="AL49" s="77"/>
      <c r="AM49" s="77"/>
      <c r="AN49" s="77"/>
    </row>
    <row r="50" spans="1:40" ht="15" x14ac:dyDescent="0.2">
      <c r="A50" s="26">
        <v>71</v>
      </c>
      <c r="B50" s="17" t="s">
        <v>23</v>
      </c>
      <c r="C50" s="27">
        <v>75</v>
      </c>
      <c r="D50" s="18"/>
      <c r="E50" s="149">
        <v>164</v>
      </c>
      <c r="F50" s="149">
        <v>459</v>
      </c>
      <c r="G50" s="149">
        <v>1640</v>
      </c>
      <c r="H50" s="150">
        <v>53.6</v>
      </c>
      <c r="I50" s="134"/>
      <c r="J50" s="135">
        <v>80</v>
      </c>
      <c r="AK50" s="77"/>
      <c r="AL50" s="77"/>
      <c r="AM50" s="77"/>
      <c r="AN50" s="77"/>
    </row>
    <row r="51" spans="1:40" ht="15" x14ac:dyDescent="0.2">
      <c r="A51" s="26">
        <v>76</v>
      </c>
      <c r="B51" s="17" t="s">
        <v>23</v>
      </c>
      <c r="C51" s="27">
        <v>80</v>
      </c>
      <c r="D51" s="18"/>
      <c r="E51" s="149">
        <v>171</v>
      </c>
      <c r="F51" s="149">
        <v>478</v>
      </c>
      <c r="G51" s="149">
        <v>1708</v>
      </c>
      <c r="H51" s="150">
        <v>56</v>
      </c>
      <c r="I51" s="134"/>
      <c r="J51" s="135">
        <v>80</v>
      </c>
      <c r="AK51" s="77"/>
      <c r="AL51" s="77"/>
      <c r="AM51" s="77"/>
      <c r="AN51" s="77"/>
    </row>
    <row r="52" spans="1:40" ht="15" x14ac:dyDescent="0.2">
      <c r="A52" s="26">
        <v>81</v>
      </c>
      <c r="B52" s="17" t="s">
        <v>23</v>
      </c>
      <c r="C52" s="27">
        <v>85</v>
      </c>
      <c r="D52" s="18"/>
      <c r="E52" s="149">
        <v>177.5</v>
      </c>
      <c r="F52" s="149">
        <v>498</v>
      </c>
      <c r="G52" s="149">
        <v>1776</v>
      </c>
      <c r="H52" s="150">
        <v>58.4</v>
      </c>
      <c r="I52" s="134"/>
      <c r="J52" s="135">
        <v>80</v>
      </c>
      <c r="AK52" s="77"/>
      <c r="AL52" s="77"/>
      <c r="AM52" s="77"/>
      <c r="AN52" s="77"/>
    </row>
    <row r="53" spans="1:40" ht="15" x14ac:dyDescent="0.2">
      <c r="A53" s="26">
        <v>86</v>
      </c>
      <c r="B53" s="17" t="s">
        <v>23</v>
      </c>
      <c r="C53" s="27">
        <v>90</v>
      </c>
      <c r="D53" s="18"/>
      <c r="E53" s="149">
        <v>184</v>
      </c>
      <c r="F53" s="149">
        <v>516</v>
      </c>
      <c r="G53" s="149">
        <v>1844</v>
      </c>
      <c r="H53" s="150">
        <v>60.8</v>
      </c>
      <c r="I53" s="134"/>
      <c r="J53" s="135">
        <v>80</v>
      </c>
      <c r="AK53" s="77"/>
      <c r="AL53" s="77"/>
      <c r="AM53" s="77"/>
      <c r="AN53" s="77"/>
    </row>
    <row r="54" spans="1:40" ht="15" x14ac:dyDescent="0.2">
      <c r="A54" s="26">
        <v>91</v>
      </c>
      <c r="B54" s="17" t="s">
        <v>23</v>
      </c>
      <c r="C54" s="27">
        <v>95</v>
      </c>
      <c r="D54" s="18"/>
      <c r="E54" s="149">
        <v>191</v>
      </c>
      <c r="F54" s="149">
        <v>535</v>
      </c>
      <c r="G54" s="149">
        <v>1912</v>
      </c>
      <c r="H54" s="150">
        <v>63.2</v>
      </c>
      <c r="I54" s="134"/>
      <c r="J54" s="135">
        <v>80</v>
      </c>
      <c r="AK54" s="77"/>
      <c r="AL54" s="77"/>
      <c r="AM54" s="77"/>
      <c r="AN54" s="77"/>
    </row>
    <row r="55" spans="1:40" ht="15" x14ac:dyDescent="0.2">
      <c r="A55" s="26">
        <v>96</v>
      </c>
      <c r="B55" s="17" t="s">
        <v>23</v>
      </c>
      <c r="C55" s="27">
        <v>100</v>
      </c>
      <c r="D55" s="18"/>
      <c r="E55" s="149">
        <v>197.5</v>
      </c>
      <c r="F55" s="149">
        <v>554</v>
      </c>
      <c r="G55" s="149">
        <v>1979</v>
      </c>
      <c r="H55" s="150">
        <v>64.8</v>
      </c>
      <c r="I55" s="134"/>
      <c r="J55" s="135">
        <v>80</v>
      </c>
      <c r="AK55" s="77"/>
      <c r="AL55" s="77"/>
      <c r="AM55" s="77"/>
      <c r="AN55" s="77"/>
    </row>
    <row r="56" spans="1:40" ht="15" x14ac:dyDescent="0.2">
      <c r="A56" s="26">
        <v>101</v>
      </c>
      <c r="B56" s="17" t="s">
        <v>23</v>
      </c>
      <c r="C56" s="27">
        <v>105</v>
      </c>
      <c r="D56" s="18"/>
      <c r="E56" s="149">
        <v>205</v>
      </c>
      <c r="F56" s="149">
        <v>574</v>
      </c>
      <c r="G56" s="149">
        <v>2047</v>
      </c>
      <c r="H56" s="150">
        <v>67.2</v>
      </c>
      <c r="I56" s="134"/>
      <c r="J56" s="135">
        <v>80</v>
      </c>
      <c r="AK56" s="77"/>
      <c r="AL56" s="77"/>
      <c r="AM56" s="77"/>
      <c r="AN56" s="77"/>
    </row>
    <row r="57" spans="1:40" ht="15" x14ac:dyDescent="0.2">
      <c r="A57" s="26">
        <v>106</v>
      </c>
      <c r="B57" s="17" t="s">
        <v>23</v>
      </c>
      <c r="C57" s="27">
        <v>110</v>
      </c>
      <c r="D57" s="18"/>
      <c r="E57" s="149">
        <v>211</v>
      </c>
      <c r="F57" s="149">
        <v>592</v>
      </c>
      <c r="G57" s="149">
        <v>2115</v>
      </c>
      <c r="H57" s="150">
        <v>69.599999999999994</v>
      </c>
      <c r="I57" s="134"/>
      <c r="J57" s="135">
        <v>80</v>
      </c>
      <c r="AK57" s="77"/>
      <c r="AL57" s="77"/>
      <c r="AM57" s="77"/>
      <c r="AN57" s="77"/>
    </row>
    <row r="58" spans="1:40" ht="15" x14ac:dyDescent="0.2">
      <c r="A58" s="26">
        <v>111</v>
      </c>
      <c r="B58" s="17" t="s">
        <v>23</v>
      </c>
      <c r="C58" s="27">
        <v>115</v>
      </c>
      <c r="D58" s="18"/>
      <c r="E58" s="149">
        <v>218</v>
      </c>
      <c r="F58" s="149">
        <v>611</v>
      </c>
      <c r="G58" s="149">
        <v>2183</v>
      </c>
      <c r="H58" s="150">
        <v>72</v>
      </c>
      <c r="I58" s="134"/>
      <c r="J58" s="135">
        <v>80</v>
      </c>
      <c r="AK58" s="77"/>
      <c r="AL58" s="77"/>
      <c r="AM58" s="77"/>
      <c r="AN58" s="77"/>
    </row>
    <row r="59" spans="1:40" ht="15" x14ac:dyDescent="0.2">
      <c r="A59" s="26">
        <v>116</v>
      </c>
      <c r="B59" s="17" t="s">
        <v>23</v>
      </c>
      <c r="C59" s="27">
        <v>120</v>
      </c>
      <c r="D59" s="18"/>
      <c r="E59" s="149">
        <v>225</v>
      </c>
      <c r="F59" s="149">
        <v>630</v>
      </c>
      <c r="G59" s="149">
        <v>2251</v>
      </c>
      <c r="H59" s="150">
        <v>74.400000000000006</v>
      </c>
      <c r="I59" s="134"/>
      <c r="J59" s="135">
        <v>80</v>
      </c>
      <c r="AK59" s="77"/>
      <c r="AL59" s="77"/>
      <c r="AM59" s="77"/>
      <c r="AN59" s="77"/>
    </row>
    <row r="60" spans="1:40" ht="15" x14ac:dyDescent="0.2">
      <c r="A60" s="26">
        <v>121</v>
      </c>
      <c r="B60" s="17" t="s">
        <v>23</v>
      </c>
      <c r="C60" s="27">
        <v>125</v>
      </c>
      <c r="D60" s="18"/>
      <c r="E60" s="149">
        <v>232</v>
      </c>
      <c r="F60" s="149">
        <v>650</v>
      </c>
      <c r="G60" s="149">
        <v>2319</v>
      </c>
      <c r="H60" s="150">
        <v>76.8</v>
      </c>
      <c r="I60" s="134"/>
      <c r="J60" s="135">
        <v>80</v>
      </c>
      <c r="AK60" s="77"/>
      <c r="AL60" s="77"/>
      <c r="AM60" s="77"/>
      <c r="AN60" s="77"/>
    </row>
    <row r="61" spans="1:40" ht="15" x14ac:dyDescent="0.2">
      <c r="A61" s="26">
        <v>126</v>
      </c>
      <c r="B61" s="17" t="s">
        <v>23</v>
      </c>
      <c r="C61" s="27">
        <v>130</v>
      </c>
      <c r="D61" s="18"/>
      <c r="E61" s="149">
        <v>238</v>
      </c>
      <c r="F61" s="149">
        <v>668</v>
      </c>
      <c r="G61" s="149">
        <v>2386</v>
      </c>
      <c r="H61" s="150">
        <v>79.2</v>
      </c>
      <c r="I61" s="134"/>
      <c r="J61" s="135">
        <v>80</v>
      </c>
      <c r="AK61" s="77"/>
      <c r="AL61" s="77"/>
      <c r="AM61" s="77"/>
      <c r="AN61" s="77"/>
    </row>
    <row r="62" spans="1:40" ht="15" x14ac:dyDescent="0.2">
      <c r="A62" s="26">
        <v>131</v>
      </c>
      <c r="B62" s="17" t="s">
        <v>23</v>
      </c>
      <c r="C62" s="27">
        <v>135</v>
      </c>
      <c r="D62" s="18"/>
      <c r="E62" s="149">
        <v>246</v>
      </c>
      <c r="F62" s="149">
        <v>687</v>
      </c>
      <c r="G62" s="149">
        <v>2454</v>
      </c>
      <c r="H62" s="150">
        <v>81.599999999999994</v>
      </c>
      <c r="I62" s="134"/>
      <c r="J62" s="135">
        <v>80</v>
      </c>
      <c r="AK62" s="77"/>
      <c r="AL62" s="77"/>
      <c r="AM62" s="77"/>
      <c r="AN62" s="77"/>
    </row>
    <row r="63" spans="1:40" ht="15" x14ac:dyDescent="0.2">
      <c r="A63" s="26">
        <v>136</v>
      </c>
      <c r="B63" s="17" t="s">
        <v>23</v>
      </c>
      <c r="C63" s="27">
        <v>140</v>
      </c>
      <c r="D63" s="18"/>
      <c r="E63" s="149">
        <v>252</v>
      </c>
      <c r="F63" s="149">
        <v>706</v>
      </c>
      <c r="G63" s="149">
        <v>2522</v>
      </c>
      <c r="H63" s="150">
        <v>84</v>
      </c>
      <c r="I63" s="134"/>
      <c r="J63" s="135">
        <v>80</v>
      </c>
      <c r="AK63" s="77"/>
      <c r="AL63" s="77"/>
      <c r="AM63" s="77"/>
      <c r="AN63" s="77"/>
    </row>
    <row r="64" spans="1:40" ht="15" x14ac:dyDescent="0.2">
      <c r="A64" s="26">
        <v>141</v>
      </c>
      <c r="B64" s="17" t="s">
        <v>23</v>
      </c>
      <c r="C64" s="27">
        <v>145</v>
      </c>
      <c r="D64" s="18"/>
      <c r="E64" s="149">
        <v>259</v>
      </c>
      <c r="F64" s="149">
        <v>726</v>
      </c>
      <c r="G64" s="149">
        <v>2590</v>
      </c>
      <c r="H64" s="150">
        <v>86.4</v>
      </c>
      <c r="I64" s="134"/>
      <c r="J64" s="135">
        <v>80</v>
      </c>
      <c r="AK64" s="77"/>
      <c r="AL64" s="77"/>
      <c r="AM64" s="77"/>
      <c r="AN64" s="77"/>
    </row>
    <row r="65" spans="1:40" ht="14.25" customHeight="1" x14ac:dyDescent="0.2">
      <c r="A65" s="26">
        <v>146</v>
      </c>
      <c r="B65" s="17" t="s">
        <v>23</v>
      </c>
      <c r="C65" s="27">
        <v>150</v>
      </c>
      <c r="D65" s="18"/>
      <c r="E65" s="149">
        <v>269</v>
      </c>
      <c r="F65" s="149">
        <v>752</v>
      </c>
      <c r="G65" s="149">
        <v>2686</v>
      </c>
      <c r="H65" s="150">
        <v>88</v>
      </c>
      <c r="I65" s="134"/>
      <c r="J65" s="135">
        <v>80</v>
      </c>
      <c r="AK65" s="77"/>
      <c r="AL65" s="77"/>
      <c r="AM65" s="77"/>
      <c r="AN65" s="77"/>
    </row>
    <row r="66" spans="1:40" ht="12" customHeight="1" x14ac:dyDescent="0.2">
      <c r="A66" s="26">
        <v>151</v>
      </c>
      <c r="B66" s="17" t="s">
        <v>23</v>
      </c>
      <c r="C66" s="27">
        <v>155</v>
      </c>
      <c r="D66" s="18"/>
      <c r="E66" s="149">
        <v>273</v>
      </c>
      <c r="F66" s="149">
        <v>763</v>
      </c>
      <c r="G66" s="149">
        <v>2726</v>
      </c>
      <c r="H66" s="150">
        <v>91.2</v>
      </c>
      <c r="I66" s="134"/>
      <c r="J66" s="135">
        <v>80</v>
      </c>
      <c r="AK66" s="77"/>
      <c r="AL66" s="77"/>
      <c r="AM66" s="77"/>
      <c r="AN66" s="77"/>
    </row>
    <row r="67" spans="1:40" ht="12" customHeight="1" x14ac:dyDescent="0.2">
      <c r="A67" s="28">
        <v>156</v>
      </c>
      <c r="B67" s="17" t="s">
        <v>23</v>
      </c>
      <c r="C67" s="27">
        <v>160</v>
      </c>
      <c r="D67" s="18"/>
      <c r="E67" s="149">
        <v>279</v>
      </c>
      <c r="F67" s="149">
        <v>782</v>
      </c>
      <c r="G67" s="149">
        <v>2794</v>
      </c>
      <c r="H67" s="150"/>
      <c r="I67" s="134"/>
      <c r="J67" s="135">
        <v>80</v>
      </c>
      <c r="AK67" s="77"/>
      <c r="AL67" s="77"/>
      <c r="AM67" s="77"/>
      <c r="AN67" s="77"/>
    </row>
    <row r="68" spans="1:40" ht="12" customHeight="1" x14ac:dyDescent="0.2">
      <c r="A68" s="28">
        <v>161</v>
      </c>
      <c r="B68" s="17" t="s">
        <v>23</v>
      </c>
      <c r="C68" s="27">
        <v>165</v>
      </c>
      <c r="D68" s="18"/>
      <c r="E68" s="149">
        <v>286</v>
      </c>
      <c r="F68" s="149">
        <v>802</v>
      </c>
      <c r="G68" s="149">
        <v>2862</v>
      </c>
      <c r="H68" s="150"/>
      <c r="I68" s="134"/>
      <c r="J68" s="135">
        <v>80</v>
      </c>
      <c r="AK68" s="77"/>
      <c r="AL68" s="77"/>
      <c r="AM68" s="77"/>
      <c r="AN68" s="77"/>
    </row>
    <row r="69" spans="1:40" ht="12" customHeight="1" x14ac:dyDescent="0.2">
      <c r="A69" s="28">
        <v>166</v>
      </c>
      <c r="B69" s="17" t="s">
        <v>23</v>
      </c>
      <c r="C69" s="27">
        <v>170</v>
      </c>
      <c r="D69" s="18"/>
      <c r="E69" s="149">
        <v>293</v>
      </c>
      <c r="F69" s="149">
        <v>820</v>
      </c>
      <c r="G69" s="149">
        <v>2930</v>
      </c>
      <c r="H69" s="150"/>
      <c r="I69" s="134"/>
      <c r="J69" s="135">
        <v>80</v>
      </c>
      <c r="AK69" s="77"/>
      <c r="AL69" s="77"/>
      <c r="AM69" s="77"/>
      <c r="AN69" s="77"/>
    </row>
    <row r="70" spans="1:40" ht="12" customHeight="1" x14ac:dyDescent="0.2">
      <c r="A70" s="28">
        <v>171</v>
      </c>
      <c r="B70" s="17" t="s">
        <v>23</v>
      </c>
      <c r="C70" s="27">
        <v>175</v>
      </c>
      <c r="D70" s="18"/>
      <c r="E70" s="149">
        <v>300</v>
      </c>
      <c r="F70" s="149">
        <v>839</v>
      </c>
      <c r="G70" s="149">
        <v>2998</v>
      </c>
      <c r="H70" s="150"/>
      <c r="I70" s="134"/>
      <c r="J70" s="135">
        <v>80</v>
      </c>
      <c r="AK70" s="77"/>
      <c r="AL70" s="77"/>
      <c r="AM70" s="77"/>
      <c r="AN70" s="77"/>
    </row>
    <row r="71" spans="1:40" ht="12" customHeight="1" x14ac:dyDescent="0.2">
      <c r="A71" s="28">
        <v>176</v>
      </c>
      <c r="B71" s="17" t="s">
        <v>23</v>
      </c>
      <c r="C71" s="27">
        <v>180</v>
      </c>
      <c r="D71" s="18"/>
      <c r="E71" s="149">
        <v>306</v>
      </c>
      <c r="F71" s="149">
        <v>858</v>
      </c>
      <c r="G71" s="149">
        <v>3066</v>
      </c>
      <c r="H71" s="150"/>
      <c r="I71" s="134"/>
      <c r="J71" s="135">
        <v>80</v>
      </c>
      <c r="AK71" s="77"/>
      <c r="AL71" s="77"/>
      <c r="AM71" s="77"/>
      <c r="AN71" s="77"/>
    </row>
    <row r="72" spans="1:40" ht="12" customHeight="1" x14ac:dyDescent="0.2">
      <c r="A72" s="28">
        <v>181</v>
      </c>
      <c r="B72" s="17" t="s">
        <v>23</v>
      </c>
      <c r="C72" s="27">
        <v>185</v>
      </c>
      <c r="D72" s="18"/>
      <c r="E72" s="149">
        <v>314</v>
      </c>
      <c r="F72" s="149">
        <v>878</v>
      </c>
      <c r="G72" s="149">
        <v>3134</v>
      </c>
      <c r="H72" s="150"/>
      <c r="I72" s="134"/>
      <c r="J72" s="135">
        <v>80</v>
      </c>
      <c r="AK72" s="77"/>
      <c r="AL72" s="77"/>
      <c r="AM72" s="77"/>
      <c r="AN72" s="77"/>
    </row>
    <row r="73" spans="1:40" ht="12" customHeight="1" x14ac:dyDescent="0.2">
      <c r="A73" s="28">
        <v>186</v>
      </c>
      <c r="B73" s="17" t="s">
        <v>23</v>
      </c>
      <c r="C73" s="27">
        <v>190</v>
      </c>
      <c r="D73" s="18"/>
      <c r="E73" s="149">
        <v>320</v>
      </c>
      <c r="F73" s="149">
        <v>896</v>
      </c>
      <c r="G73" s="149">
        <v>3202</v>
      </c>
      <c r="H73" s="150"/>
      <c r="I73" s="134"/>
      <c r="J73" s="135">
        <v>80</v>
      </c>
      <c r="AK73" s="77"/>
      <c r="AL73" s="77"/>
      <c r="AM73" s="77"/>
      <c r="AN73" s="77"/>
    </row>
    <row r="74" spans="1:40" ht="12" customHeight="1" x14ac:dyDescent="0.2">
      <c r="A74" s="28">
        <v>191</v>
      </c>
      <c r="B74" s="17" t="s">
        <v>23</v>
      </c>
      <c r="C74" s="27">
        <v>195</v>
      </c>
      <c r="D74" s="18"/>
      <c r="E74" s="149">
        <v>327</v>
      </c>
      <c r="F74" s="149">
        <v>915</v>
      </c>
      <c r="G74" s="149">
        <v>3269</v>
      </c>
      <c r="H74" s="150"/>
      <c r="I74" s="134"/>
      <c r="J74" s="135">
        <v>80</v>
      </c>
      <c r="AK74" s="77"/>
      <c r="AL74" s="77"/>
      <c r="AM74" s="77"/>
      <c r="AN74" s="77"/>
    </row>
    <row r="75" spans="1:40" ht="12" customHeight="1" x14ac:dyDescent="0.2">
      <c r="A75" s="29">
        <v>196</v>
      </c>
      <c r="B75" s="30" t="s">
        <v>23</v>
      </c>
      <c r="C75" s="31">
        <v>200</v>
      </c>
      <c r="D75" s="18"/>
      <c r="E75" s="149">
        <v>334</v>
      </c>
      <c r="F75" s="149">
        <v>934</v>
      </c>
      <c r="G75" s="149">
        <v>3337</v>
      </c>
      <c r="H75" s="150"/>
      <c r="I75" s="134"/>
      <c r="J75" s="135">
        <v>80</v>
      </c>
      <c r="AK75" s="77"/>
      <c r="AL75" s="77"/>
      <c r="AM75" s="77"/>
      <c r="AN75" s="77"/>
    </row>
    <row r="76" spans="1:40" ht="42" customHeight="1" x14ac:dyDescent="0.15">
      <c r="A76" s="158" t="s">
        <v>24</v>
      </c>
      <c r="B76" s="159"/>
      <c r="C76" s="159"/>
      <c r="D76" s="159"/>
      <c r="E76" s="159"/>
      <c r="F76" s="159"/>
      <c r="G76" s="159"/>
      <c r="H76" s="159"/>
      <c r="J76" s="40"/>
      <c r="AK76" s="77"/>
      <c r="AL76" s="77"/>
      <c r="AM76" s="77"/>
      <c r="AN76" s="77"/>
    </row>
    <row r="77" spans="1:40" ht="39" customHeight="1" x14ac:dyDescent="0.15">
      <c r="A77" s="158" t="s">
        <v>25</v>
      </c>
      <c r="B77" s="159"/>
      <c r="C77" s="159"/>
      <c r="D77" s="159"/>
      <c r="E77" s="159"/>
      <c r="F77" s="159"/>
      <c r="G77" s="159"/>
      <c r="H77" s="159"/>
      <c r="J77" s="40"/>
      <c r="AK77" s="77"/>
      <c r="AL77" s="77"/>
      <c r="AM77" s="77"/>
      <c r="AN77" s="77"/>
    </row>
    <row r="78" spans="1:40" ht="14" thickBot="1" x14ac:dyDescent="0.2">
      <c r="AK78" s="77"/>
      <c r="AL78" s="77"/>
      <c r="AM78" s="77"/>
      <c r="AN78" s="77"/>
    </row>
    <row r="79" spans="1:40" x14ac:dyDescent="0.15">
      <c r="D79" s="20"/>
      <c r="E79" s="20"/>
      <c r="F79" s="20"/>
      <c r="G79" s="20"/>
      <c r="H79" s="20"/>
      <c r="J79" s="20"/>
      <c r="AK79" s="77"/>
      <c r="AL79" s="77"/>
      <c r="AM79" s="77"/>
      <c r="AN79" s="77"/>
    </row>
    <row r="80" spans="1:40" x14ac:dyDescent="0.15">
      <c r="J80" s="86">
        <f>SUM('80%'!E10:G65)/SUM(Traject!F6:H61)</f>
        <v>0.79997595668769017</v>
      </c>
      <c r="K80" s="39" t="s">
        <v>37</v>
      </c>
      <c r="AK80" s="77"/>
      <c r="AL80" s="77"/>
      <c r="AM80" s="77"/>
      <c r="AN80" s="77"/>
    </row>
    <row r="81" spans="10:40" x14ac:dyDescent="0.15">
      <c r="J81" s="85"/>
      <c r="AK81" s="77"/>
      <c r="AL81" s="77"/>
      <c r="AM81" s="77"/>
      <c r="AN81" s="77"/>
    </row>
    <row r="82" spans="10:40" x14ac:dyDescent="0.15">
      <c r="AK82" s="77"/>
      <c r="AL82" s="77"/>
      <c r="AM82" s="77"/>
      <c r="AN82" s="77"/>
    </row>
    <row r="83" spans="10:40" x14ac:dyDescent="0.15">
      <c r="AK83" s="77"/>
      <c r="AL83" s="77"/>
      <c r="AM83" s="77"/>
      <c r="AN83" s="77"/>
    </row>
    <row r="84" spans="10:40" x14ac:dyDescent="0.15">
      <c r="AK84" s="77"/>
      <c r="AL84" s="77"/>
      <c r="AM84" s="77"/>
      <c r="AN84" s="77"/>
    </row>
    <row r="85" spans="10:40" x14ac:dyDescent="0.15">
      <c r="AK85" s="77"/>
      <c r="AL85" s="77"/>
      <c r="AM85" s="77"/>
      <c r="AN85" s="77"/>
    </row>
    <row r="86" spans="10:40" x14ac:dyDescent="0.15">
      <c r="AK86" s="77"/>
      <c r="AL86" s="77"/>
      <c r="AM86" s="77"/>
      <c r="AN86" s="77"/>
    </row>
    <row r="87" spans="10:40" x14ac:dyDescent="0.15">
      <c r="AK87" s="77"/>
      <c r="AL87" s="77"/>
      <c r="AM87" s="77"/>
      <c r="AN87" s="77"/>
    </row>
    <row r="88" spans="10:40" x14ac:dyDescent="0.15">
      <c r="AK88" s="77"/>
      <c r="AL88" s="77"/>
      <c r="AM88" s="77"/>
      <c r="AN88" s="77"/>
    </row>
    <row r="89" spans="10:40" x14ac:dyDescent="0.15">
      <c r="AK89" s="77"/>
      <c r="AL89" s="77"/>
      <c r="AM89" s="77"/>
      <c r="AN89" s="77"/>
    </row>
    <row r="90" spans="10:40" x14ac:dyDescent="0.15">
      <c r="AK90" s="77"/>
      <c r="AL90" s="77"/>
      <c r="AM90" s="77"/>
      <c r="AN90" s="77"/>
    </row>
    <row r="91" spans="10:40" x14ac:dyDescent="0.15">
      <c r="AK91" s="77"/>
      <c r="AL91" s="77"/>
      <c r="AM91" s="77"/>
      <c r="AN91" s="77"/>
    </row>
    <row r="92" spans="10:40" x14ac:dyDescent="0.15">
      <c r="AK92" s="77"/>
      <c r="AL92" s="77"/>
      <c r="AM92" s="77"/>
      <c r="AN92" s="77"/>
    </row>
    <row r="93" spans="10:40" x14ac:dyDescent="0.15">
      <c r="AK93" s="77"/>
      <c r="AL93" s="77"/>
      <c r="AM93" s="77"/>
      <c r="AN93" s="77"/>
    </row>
    <row r="94" spans="10:40" x14ac:dyDescent="0.15">
      <c r="AK94" s="77"/>
      <c r="AL94" s="77"/>
      <c r="AM94" s="77"/>
      <c r="AN94" s="77"/>
    </row>
    <row r="95" spans="10:40" x14ac:dyDescent="0.15">
      <c r="AK95" s="77"/>
      <c r="AL95" s="77"/>
      <c r="AM95" s="77"/>
      <c r="AN95" s="77"/>
    </row>
    <row r="96" spans="10:40" x14ac:dyDescent="0.15">
      <c r="AK96" s="77"/>
      <c r="AL96" s="77"/>
      <c r="AM96" s="77"/>
      <c r="AN96" s="77"/>
    </row>
    <row r="97" spans="37:40" x14ac:dyDescent="0.15">
      <c r="AK97" s="77"/>
      <c r="AL97" s="77"/>
      <c r="AM97" s="77"/>
      <c r="AN97" s="77"/>
    </row>
    <row r="98" spans="37:40" x14ac:dyDescent="0.15">
      <c r="AK98" s="77"/>
      <c r="AL98" s="77"/>
      <c r="AM98" s="77"/>
      <c r="AN98" s="77"/>
    </row>
    <row r="99" spans="37:40" x14ac:dyDescent="0.15">
      <c r="AK99" s="77"/>
      <c r="AL99" s="77"/>
      <c r="AM99" s="77"/>
      <c r="AN99" s="77"/>
    </row>
    <row r="100" spans="37:40" x14ac:dyDescent="0.15">
      <c r="AK100" s="77"/>
      <c r="AL100" s="77"/>
      <c r="AM100" s="77"/>
      <c r="AN100" s="77"/>
    </row>
    <row r="101" spans="37:40" x14ac:dyDescent="0.15">
      <c r="AK101" s="77"/>
      <c r="AL101" s="77"/>
      <c r="AM101" s="77"/>
      <c r="AN101" s="77"/>
    </row>
    <row r="102" spans="37:40" x14ac:dyDescent="0.15">
      <c r="AK102" s="77"/>
      <c r="AL102" s="77"/>
      <c r="AM102" s="77"/>
      <c r="AN102" s="77"/>
    </row>
    <row r="103" spans="37:40" x14ac:dyDescent="0.15">
      <c r="AK103" s="77"/>
      <c r="AL103" s="77"/>
      <c r="AM103" s="77"/>
      <c r="AN103" s="77"/>
    </row>
    <row r="104" spans="37:40" x14ac:dyDescent="0.15">
      <c r="AK104" s="77"/>
      <c r="AL104" s="77"/>
      <c r="AM104" s="77"/>
      <c r="AN104" s="77"/>
    </row>
    <row r="105" spans="37:40" x14ac:dyDescent="0.15">
      <c r="AK105" s="77"/>
      <c r="AL105" s="77"/>
      <c r="AM105" s="77"/>
      <c r="AN105" s="77"/>
    </row>
    <row r="106" spans="37:40" x14ac:dyDescent="0.15">
      <c r="AK106" s="77"/>
      <c r="AL106" s="77"/>
      <c r="AM106" s="77"/>
      <c r="AN106" s="77"/>
    </row>
    <row r="107" spans="37:40" x14ac:dyDescent="0.15">
      <c r="AK107" s="77"/>
      <c r="AL107" s="77"/>
      <c r="AM107" s="77"/>
      <c r="AN107" s="77"/>
    </row>
    <row r="108" spans="37:40" x14ac:dyDescent="0.15">
      <c r="AK108" s="77"/>
      <c r="AL108" s="77"/>
      <c r="AM108" s="77"/>
      <c r="AN108" s="77"/>
    </row>
    <row r="109" spans="37:40" x14ac:dyDescent="0.15">
      <c r="AK109" s="77"/>
      <c r="AL109" s="77"/>
      <c r="AM109" s="77"/>
      <c r="AN109" s="77"/>
    </row>
    <row r="110" spans="37:40" x14ac:dyDescent="0.15">
      <c r="AK110" s="77"/>
      <c r="AL110" s="77"/>
      <c r="AM110" s="77"/>
      <c r="AN110" s="77"/>
    </row>
    <row r="111" spans="37:40" x14ac:dyDescent="0.15">
      <c r="AK111" s="77"/>
      <c r="AL111" s="77"/>
      <c r="AM111" s="77"/>
      <c r="AN111" s="77"/>
    </row>
    <row r="112" spans="37:40" x14ac:dyDescent="0.15">
      <c r="AK112" s="77"/>
      <c r="AL112" s="77"/>
      <c r="AM112" s="77"/>
      <c r="AN112" s="77"/>
    </row>
    <row r="113" spans="37:40" x14ac:dyDescent="0.15">
      <c r="AK113" s="77"/>
      <c r="AL113" s="77"/>
      <c r="AM113" s="77"/>
      <c r="AN113" s="77"/>
    </row>
    <row r="114" spans="37:40" x14ac:dyDescent="0.15">
      <c r="AK114" s="77"/>
      <c r="AL114" s="77"/>
      <c r="AM114" s="77"/>
      <c r="AN114" s="77"/>
    </row>
    <row r="115" spans="37:40" x14ac:dyDescent="0.15">
      <c r="AK115" s="77"/>
      <c r="AL115" s="77"/>
      <c r="AM115" s="77"/>
      <c r="AN115" s="77"/>
    </row>
    <row r="116" spans="37:40" x14ac:dyDescent="0.15">
      <c r="AK116" s="77"/>
      <c r="AL116" s="77"/>
      <c r="AM116" s="77"/>
      <c r="AN116" s="77"/>
    </row>
    <row r="117" spans="37:40" x14ac:dyDescent="0.15">
      <c r="AK117" s="77"/>
      <c r="AL117" s="77"/>
      <c r="AM117" s="77"/>
      <c r="AN117" s="77"/>
    </row>
    <row r="118" spans="37:40" x14ac:dyDescent="0.15">
      <c r="AK118" s="77"/>
      <c r="AL118" s="77"/>
      <c r="AM118" s="77"/>
      <c r="AN118" s="77"/>
    </row>
    <row r="119" spans="37:40" x14ac:dyDescent="0.15">
      <c r="AK119" s="77"/>
      <c r="AL119" s="77"/>
      <c r="AM119" s="77"/>
      <c r="AN119" s="77"/>
    </row>
    <row r="120" spans="37:40" x14ac:dyDescent="0.15">
      <c r="AK120" s="77"/>
      <c r="AL120" s="77"/>
      <c r="AM120" s="77"/>
      <c r="AN120" s="77"/>
    </row>
    <row r="121" spans="37:40" x14ac:dyDescent="0.15">
      <c r="AK121" s="77"/>
      <c r="AL121" s="77"/>
      <c r="AM121" s="77"/>
      <c r="AN121" s="77"/>
    </row>
    <row r="122" spans="37:40" x14ac:dyDescent="0.15">
      <c r="AK122" s="77"/>
      <c r="AL122" s="77"/>
      <c r="AM122" s="77"/>
      <c r="AN122" s="77"/>
    </row>
    <row r="123" spans="37:40" x14ac:dyDescent="0.15">
      <c r="AK123" s="77"/>
      <c r="AL123" s="77"/>
      <c r="AM123" s="77"/>
      <c r="AN123" s="77"/>
    </row>
    <row r="124" spans="37:40" x14ac:dyDescent="0.15">
      <c r="AK124" s="77"/>
      <c r="AL124" s="77"/>
      <c r="AM124" s="77"/>
      <c r="AN124" s="77"/>
    </row>
    <row r="125" spans="37:40" x14ac:dyDescent="0.15">
      <c r="AK125" s="77"/>
      <c r="AL125" s="77"/>
      <c r="AM125" s="77"/>
      <c r="AN125" s="77"/>
    </row>
    <row r="126" spans="37:40" x14ac:dyDescent="0.15">
      <c r="AK126" s="77"/>
      <c r="AL126" s="77"/>
      <c r="AM126" s="77"/>
      <c r="AN126" s="77"/>
    </row>
    <row r="127" spans="37:40" x14ac:dyDescent="0.15">
      <c r="AK127" s="77"/>
      <c r="AL127" s="77"/>
      <c r="AM127" s="77"/>
      <c r="AN127" s="77"/>
    </row>
    <row r="128" spans="37:40" x14ac:dyDescent="0.15">
      <c r="AK128" s="77"/>
      <c r="AL128" s="77"/>
      <c r="AM128" s="77"/>
      <c r="AN128" s="77"/>
    </row>
    <row r="129" spans="37:40" x14ac:dyDescent="0.15">
      <c r="AK129" s="77"/>
      <c r="AL129" s="77"/>
      <c r="AM129" s="77"/>
      <c r="AN129" s="77"/>
    </row>
    <row r="130" spans="37:40" x14ac:dyDescent="0.15">
      <c r="AK130" s="77"/>
      <c r="AL130" s="77"/>
      <c r="AM130" s="77"/>
      <c r="AN130" s="77"/>
    </row>
    <row r="131" spans="37:40" x14ac:dyDescent="0.15">
      <c r="AK131" s="77"/>
      <c r="AL131" s="77"/>
      <c r="AM131" s="77"/>
      <c r="AN131" s="77"/>
    </row>
    <row r="132" spans="37:40" x14ac:dyDescent="0.15">
      <c r="AK132" s="77"/>
      <c r="AL132" s="77"/>
      <c r="AM132" s="77"/>
      <c r="AN132" s="77"/>
    </row>
    <row r="133" spans="37:40" x14ac:dyDescent="0.15">
      <c r="AK133" s="77"/>
      <c r="AL133" s="77"/>
      <c r="AM133" s="77"/>
      <c r="AN133" s="77"/>
    </row>
    <row r="134" spans="37:40" x14ac:dyDescent="0.15">
      <c r="AK134" s="77"/>
      <c r="AL134" s="77"/>
      <c r="AM134" s="77"/>
      <c r="AN134" s="77"/>
    </row>
    <row r="135" spans="37:40" x14ac:dyDescent="0.15">
      <c r="AK135" s="77"/>
      <c r="AL135" s="77"/>
      <c r="AM135" s="77"/>
      <c r="AN135" s="77"/>
    </row>
    <row r="136" spans="37:40" x14ac:dyDescent="0.15">
      <c r="AK136" s="77"/>
      <c r="AL136" s="77"/>
      <c r="AM136" s="77"/>
      <c r="AN136" s="77"/>
    </row>
    <row r="137" spans="37:40" x14ac:dyDescent="0.15">
      <c r="AK137" s="77"/>
      <c r="AL137" s="77"/>
      <c r="AM137" s="77"/>
      <c r="AN137" s="77"/>
    </row>
    <row r="138" spans="37:40" x14ac:dyDescent="0.15">
      <c r="AK138" s="77"/>
      <c r="AL138" s="77"/>
      <c r="AM138" s="77"/>
      <c r="AN138" s="77"/>
    </row>
    <row r="139" spans="37:40" x14ac:dyDescent="0.15">
      <c r="AK139" s="77"/>
      <c r="AL139" s="77"/>
      <c r="AM139" s="77"/>
      <c r="AN139" s="77"/>
    </row>
    <row r="140" spans="37:40" x14ac:dyDescent="0.15">
      <c r="AK140" s="77"/>
      <c r="AL140" s="77"/>
      <c r="AM140" s="77"/>
      <c r="AN140" s="77"/>
    </row>
    <row r="141" spans="37:40" x14ac:dyDescent="0.15">
      <c r="AK141" s="77"/>
      <c r="AL141" s="77"/>
      <c r="AM141" s="77"/>
      <c r="AN141" s="77"/>
    </row>
    <row r="142" spans="37:40" x14ac:dyDescent="0.15">
      <c r="AK142" s="77"/>
      <c r="AL142" s="77"/>
      <c r="AM142" s="77"/>
      <c r="AN142" s="77"/>
    </row>
    <row r="143" spans="37:40" x14ac:dyDescent="0.15">
      <c r="AK143" s="77"/>
      <c r="AL143" s="77"/>
      <c r="AM143" s="77"/>
      <c r="AN143" s="77"/>
    </row>
    <row r="144" spans="37:40" x14ac:dyDescent="0.15">
      <c r="AK144" s="77"/>
      <c r="AL144" s="77"/>
      <c r="AM144" s="77"/>
      <c r="AN144" s="77"/>
    </row>
    <row r="145" spans="37:40" x14ac:dyDescent="0.15">
      <c r="AK145" s="77"/>
      <c r="AL145" s="77"/>
      <c r="AM145" s="77"/>
      <c r="AN145" s="77"/>
    </row>
    <row r="146" spans="37:40" x14ac:dyDescent="0.15">
      <c r="AK146" s="77"/>
      <c r="AL146" s="77"/>
      <c r="AM146" s="77"/>
      <c r="AN146" s="77"/>
    </row>
    <row r="147" spans="37:40" x14ac:dyDescent="0.15">
      <c r="AK147" s="77"/>
      <c r="AL147" s="77"/>
      <c r="AM147" s="77"/>
      <c r="AN147" s="77"/>
    </row>
    <row r="148" spans="37:40" x14ac:dyDescent="0.15">
      <c r="AK148" s="77"/>
      <c r="AL148" s="77"/>
      <c r="AM148" s="77"/>
      <c r="AN148" s="77"/>
    </row>
    <row r="149" spans="37:40" x14ac:dyDescent="0.15">
      <c r="AK149" s="77"/>
      <c r="AL149" s="77"/>
      <c r="AM149" s="77"/>
      <c r="AN149" s="77"/>
    </row>
    <row r="150" spans="37:40" x14ac:dyDescent="0.15">
      <c r="AK150" s="77"/>
      <c r="AL150" s="77"/>
      <c r="AM150" s="77"/>
      <c r="AN150" s="77"/>
    </row>
    <row r="151" spans="37:40" x14ac:dyDescent="0.15">
      <c r="AK151" s="77"/>
      <c r="AL151" s="77"/>
      <c r="AM151" s="77"/>
      <c r="AN151" s="77"/>
    </row>
    <row r="152" spans="37:40" x14ac:dyDescent="0.15">
      <c r="AK152" s="77"/>
      <c r="AL152" s="77"/>
      <c r="AM152" s="77"/>
      <c r="AN152" s="77"/>
    </row>
    <row r="153" spans="37:40" x14ac:dyDescent="0.15">
      <c r="AK153" s="77"/>
      <c r="AL153" s="77"/>
      <c r="AM153" s="77"/>
      <c r="AN153" s="77"/>
    </row>
    <row r="154" spans="37:40" x14ac:dyDescent="0.15">
      <c r="AK154" s="77"/>
      <c r="AL154" s="77"/>
      <c r="AM154" s="77"/>
      <c r="AN154" s="77"/>
    </row>
    <row r="155" spans="37:40" x14ac:dyDescent="0.15">
      <c r="AK155" s="77"/>
      <c r="AL155" s="77"/>
      <c r="AM155" s="77"/>
      <c r="AN155" s="77"/>
    </row>
    <row r="156" spans="37:40" x14ac:dyDescent="0.15">
      <c r="AK156" s="77"/>
      <c r="AL156" s="77"/>
      <c r="AM156" s="77"/>
      <c r="AN156" s="77"/>
    </row>
    <row r="157" spans="37:40" x14ac:dyDescent="0.15">
      <c r="AK157" s="77"/>
      <c r="AL157" s="77"/>
      <c r="AM157" s="77"/>
      <c r="AN157" s="77"/>
    </row>
    <row r="158" spans="37:40" x14ac:dyDescent="0.15">
      <c r="AK158" s="77"/>
      <c r="AL158" s="77"/>
      <c r="AM158" s="77"/>
      <c r="AN158" s="77"/>
    </row>
    <row r="159" spans="37:40" x14ac:dyDescent="0.15">
      <c r="AK159" s="77"/>
      <c r="AL159" s="77"/>
      <c r="AM159" s="77"/>
      <c r="AN159" s="77"/>
    </row>
    <row r="160" spans="37:40" x14ac:dyDescent="0.15">
      <c r="AK160" s="77"/>
      <c r="AL160" s="77"/>
      <c r="AM160" s="77"/>
      <c r="AN160" s="77"/>
    </row>
    <row r="161" spans="37:40" x14ac:dyDescent="0.15">
      <c r="AK161" s="77"/>
      <c r="AL161" s="77"/>
      <c r="AM161" s="77"/>
      <c r="AN161" s="77"/>
    </row>
    <row r="162" spans="37:40" x14ac:dyDescent="0.15">
      <c r="AK162" s="77"/>
      <c r="AL162" s="77"/>
      <c r="AM162" s="77"/>
      <c r="AN162" s="77"/>
    </row>
    <row r="163" spans="37:40" x14ac:dyDescent="0.15">
      <c r="AK163" s="77"/>
      <c r="AL163" s="77"/>
      <c r="AM163" s="77"/>
      <c r="AN163" s="77"/>
    </row>
    <row r="164" spans="37:40" x14ac:dyDescent="0.15">
      <c r="AK164" s="77"/>
      <c r="AL164" s="77"/>
      <c r="AM164" s="77"/>
      <c r="AN164" s="77"/>
    </row>
    <row r="165" spans="37:40" x14ac:dyDescent="0.15">
      <c r="AK165" s="77"/>
      <c r="AL165" s="77"/>
      <c r="AM165" s="77"/>
      <c r="AN165" s="77"/>
    </row>
    <row r="166" spans="37:40" x14ac:dyDescent="0.15">
      <c r="AK166" s="77"/>
      <c r="AL166" s="77"/>
      <c r="AM166" s="77"/>
      <c r="AN166" s="77"/>
    </row>
    <row r="167" spans="37:40" x14ac:dyDescent="0.15">
      <c r="AK167" s="77"/>
      <c r="AL167" s="77"/>
      <c r="AM167" s="77"/>
      <c r="AN167" s="77"/>
    </row>
    <row r="168" spans="37:40" x14ac:dyDescent="0.15">
      <c r="AK168" s="77"/>
      <c r="AL168" s="77"/>
      <c r="AM168" s="77"/>
      <c r="AN168" s="77"/>
    </row>
    <row r="169" spans="37:40" x14ac:dyDescent="0.15">
      <c r="AK169" s="77"/>
      <c r="AL169" s="77"/>
      <c r="AM169" s="77"/>
      <c r="AN169" s="77"/>
    </row>
    <row r="170" spans="37:40" x14ac:dyDescent="0.15">
      <c r="AK170" s="77"/>
      <c r="AL170" s="77"/>
      <c r="AM170" s="77"/>
      <c r="AN170" s="77"/>
    </row>
    <row r="171" spans="37:40" x14ac:dyDescent="0.15">
      <c r="AK171" s="77"/>
      <c r="AL171" s="77"/>
      <c r="AM171" s="77"/>
      <c r="AN171" s="77"/>
    </row>
    <row r="172" spans="37:40" x14ac:dyDescent="0.15">
      <c r="AK172" s="77"/>
      <c r="AL172" s="77"/>
      <c r="AM172" s="77"/>
      <c r="AN172" s="77"/>
    </row>
    <row r="173" spans="37:40" x14ac:dyDescent="0.15">
      <c r="AK173" s="77"/>
      <c r="AL173" s="77"/>
      <c r="AM173" s="77"/>
      <c r="AN173" s="77"/>
    </row>
    <row r="174" spans="37:40" x14ac:dyDescent="0.15">
      <c r="AK174" s="77"/>
      <c r="AL174" s="77"/>
      <c r="AM174" s="77"/>
      <c r="AN174" s="77"/>
    </row>
    <row r="175" spans="37:40" x14ac:dyDescent="0.15">
      <c r="AK175" s="77"/>
      <c r="AL175" s="77"/>
      <c r="AM175" s="77"/>
      <c r="AN175" s="77"/>
    </row>
    <row r="176" spans="37:40" x14ac:dyDescent="0.15">
      <c r="AK176" s="77"/>
      <c r="AL176" s="77"/>
      <c r="AM176" s="77"/>
      <c r="AN176" s="77"/>
    </row>
    <row r="177" spans="37:40" x14ac:dyDescent="0.15">
      <c r="AK177" s="77"/>
      <c r="AL177" s="77"/>
      <c r="AM177" s="77"/>
      <c r="AN177" s="77"/>
    </row>
    <row r="178" spans="37:40" x14ac:dyDescent="0.15">
      <c r="AK178" s="77"/>
      <c r="AL178" s="77"/>
      <c r="AM178" s="77"/>
      <c r="AN178" s="77"/>
    </row>
    <row r="179" spans="37:40" x14ac:dyDescent="0.15">
      <c r="AK179" s="77"/>
      <c r="AL179" s="77"/>
      <c r="AM179" s="77"/>
      <c r="AN179" s="77"/>
    </row>
    <row r="180" spans="37:40" x14ac:dyDescent="0.15">
      <c r="AK180" s="77"/>
      <c r="AL180" s="77"/>
      <c r="AM180" s="77"/>
      <c r="AN180" s="77"/>
    </row>
    <row r="181" spans="37:40" x14ac:dyDescent="0.15">
      <c r="AK181" s="77"/>
      <c r="AL181" s="77"/>
      <c r="AM181" s="77"/>
      <c r="AN181" s="77"/>
    </row>
    <row r="182" spans="37:40" x14ac:dyDescent="0.15">
      <c r="AK182" s="77"/>
      <c r="AL182" s="77"/>
      <c r="AM182" s="77"/>
      <c r="AN182" s="77"/>
    </row>
    <row r="183" spans="37:40" x14ac:dyDescent="0.15">
      <c r="AK183" s="77"/>
      <c r="AL183" s="77"/>
      <c r="AM183" s="77"/>
      <c r="AN183" s="77"/>
    </row>
    <row r="184" spans="37:40" x14ac:dyDescent="0.15">
      <c r="AK184" s="77"/>
      <c r="AL184" s="77"/>
      <c r="AM184" s="77"/>
      <c r="AN184" s="77"/>
    </row>
    <row r="185" spans="37:40" x14ac:dyDescent="0.15">
      <c r="AK185" s="77"/>
      <c r="AL185" s="77"/>
      <c r="AM185" s="77"/>
      <c r="AN185" s="77"/>
    </row>
    <row r="186" spans="37:40" x14ac:dyDescent="0.15">
      <c r="AK186" s="77"/>
      <c r="AL186" s="77"/>
      <c r="AM186" s="77"/>
      <c r="AN186" s="77"/>
    </row>
    <row r="187" spans="37:40" x14ac:dyDescent="0.15">
      <c r="AK187" s="77"/>
      <c r="AL187" s="77"/>
      <c r="AM187" s="77"/>
      <c r="AN187" s="77"/>
    </row>
    <row r="188" spans="37:40" x14ac:dyDescent="0.15">
      <c r="AK188" s="77"/>
      <c r="AL188" s="77"/>
      <c r="AM188" s="77"/>
      <c r="AN188" s="77"/>
    </row>
    <row r="189" spans="37:40" x14ac:dyDescent="0.15">
      <c r="AK189" s="77"/>
      <c r="AL189" s="77"/>
      <c r="AM189" s="77"/>
      <c r="AN189" s="77"/>
    </row>
    <row r="190" spans="37:40" x14ac:dyDescent="0.15">
      <c r="AK190" s="77"/>
      <c r="AL190" s="77"/>
      <c r="AM190" s="77"/>
      <c r="AN190" s="77"/>
    </row>
    <row r="191" spans="37:40" x14ac:dyDescent="0.15">
      <c r="AK191" s="77"/>
      <c r="AL191" s="77"/>
      <c r="AM191" s="77"/>
      <c r="AN191" s="77"/>
    </row>
    <row r="192" spans="37:40" x14ac:dyDescent="0.15">
      <c r="AK192" s="77"/>
      <c r="AL192" s="77"/>
      <c r="AM192" s="77"/>
      <c r="AN192" s="77"/>
    </row>
    <row r="193" spans="37:40" x14ac:dyDescent="0.15">
      <c r="AK193" s="77"/>
      <c r="AL193" s="77"/>
      <c r="AM193" s="77"/>
      <c r="AN193" s="77"/>
    </row>
    <row r="194" spans="37:40" x14ac:dyDescent="0.15">
      <c r="AK194" s="77"/>
      <c r="AL194" s="77"/>
      <c r="AM194" s="77"/>
      <c r="AN194" s="77"/>
    </row>
    <row r="195" spans="37:40" x14ac:dyDescent="0.15">
      <c r="AK195" s="77"/>
      <c r="AL195" s="77"/>
      <c r="AM195" s="77"/>
      <c r="AN195" s="77"/>
    </row>
    <row r="196" spans="37:40" x14ac:dyDescent="0.15">
      <c r="AK196" s="77"/>
      <c r="AL196" s="77"/>
      <c r="AM196" s="77"/>
      <c r="AN196" s="77"/>
    </row>
    <row r="197" spans="37:40" x14ac:dyDescent="0.15">
      <c r="AK197" s="77"/>
      <c r="AL197" s="77"/>
      <c r="AM197" s="77"/>
      <c r="AN197" s="77"/>
    </row>
    <row r="198" spans="37:40" x14ac:dyDescent="0.15">
      <c r="AK198" s="77"/>
      <c r="AL198" s="77"/>
      <c r="AM198" s="77"/>
      <c r="AN198" s="77"/>
    </row>
    <row r="199" spans="37:40" x14ac:dyDescent="0.15">
      <c r="AK199" s="77"/>
      <c r="AL199" s="77"/>
      <c r="AM199" s="77"/>
      <c r="AN199" s="77"/>
    </row>
    <row r="200" spans="37:40" x14ac:dyDescent="0.15">
      <c r="AK200" s="77"/>
      <c r="AL200" s="77"/>
      <c r="AM200" s="77"/>
      <c r="AN200" s="77"/>
    </row>
    <row r="201" spans="37:40" x14ac:dyDescent="0.15">
      <c r="AK201" s="77"/>
      <c r="AL201" s="77"/>
      <c r="AM201" s="77"/>
      <c r="AN201" s="77"/>
    </row>
    <row r="202" spans="37:40" x14ac:dyDescent="0.15">
      <c r="AK202" s="77"/>
      <c r="AL202" s="77"/>
      <c r="AM202" s="77"/>
      <c r="AN202" s="77"/>
    </row>
    <row r="203" spans="37:40" x14ac:dyDescent="0.15">
      <c r="AK203" s="77"/>
      <c r="AL203" s="77"/>
      <c r="AM203" s="77"/>
      <c r="AN203" s="77"/>
    </row>
    <row r="204" spans="37:40" x14ac:dyDescent="0.15">
      <c r="AK204" s="77"/>
      <c r="AL204" s="77"/>
      <c r="AM204" s="77"/>
      <c r="AN204" s="77"/>
    </row>
    <row r="205" spans="37:40" x14ac:dyDescent="0.15">
      <c r="AK205" s="77"/>
      <c r="AL205" s="77"/>
      <c r="AM205" s="77"/>
      <c r="AN205" s="77"/>
    </row>
    <row r="206" spans="37:40" x14ac:dyDescent="0.15">
      <c r="AK206" s="77"/>
      <c r="AL206" s="77"/>
      <c r="AM206" s="77"/>
      <c r="AN206" s="77"/>
    </row>
    <row r="207" spans="37:40" x14ac:dyDescent="0.15">
      <c r="AK207" s="77"/>
      <c r="AL207" s="77"/>
      <c r="AM207" s="77"/>
      <c r="AN207" s="77"/>
    </row>
    <row r="208" spans="37:40" x14ac:dyDescent="0.15">
      <c r="AK208" s="77"/>
      <c r="AL208" s="77"/>
      <c r="AM208" s="77"/>
      <c r="AN208" s="77"/>
    </row>
    <row r="209" spans="37:40" x14ac:dyDescent="0.15">
      <c r="AK209" s="77"/>
      <c r="AL209" s="77"/>
      <c r="AM209" s="77"/>
      <c r="AN209" s="77"/>
    </row>
    <row r="210" spans="37:40" x14ac:dyDescent="0.15">
      <c r="AK210" s="77"/>
      <c r="AL210" s="77"/>
      <c r="AM210" s="77"/>
      <c r="AN210" s="77"/>
    </row>
    <row r="211" spans="37:40" x14ac:dyDescent="0.15">
      <c r="AK211" s="77"/>
      <c r="AL211" s="77"/>
      <c r="AM211" s="77"/>
      <c r="AN211" s="77"/>
    </row>
    <row r="212" spans="37:40" x14ac:dyDescent="0.15">
      <c r="AK212" s="77"/>
      <c r="AL212" s="77"/>
      <c r="AM212" s="77"/>
      <c r="AN212" s="77"/>
    </row>
  </sheetData>
  <mergeCells count="4">
    <mergeCell ref="B3:B4"/>
    <mergeCell ref="B5:B6"/>
    <mergeCell ref="A76:H76"/>
    <mergeCell ref="A77:H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M80"/>
  <sheetViews>
    <sheetView tabSelected="1" zoomScaleNormal="100" workbookViewId="0"/>
  </sheetViews>
  <sheetFormatPr baseColWidth="10" defaultColWidth="9.1640625" defaultRowHeight="13" x14ac:dyDescent="0.15"/>
  <cols>
    <col min="1" max="1" width="6.83203125" style="8" bestFit="1" customWidth="1"/>
    <col min="2" max="2" width="3.1640625" style="8" customWidth="1"/>
    <col min="3" max="3" width="4.1640625" style="8" customWidth="1"/>
    <col min="4" max="4" width="20.6640625" style="8" hidden="1" customWidth="1"/>
    <col min="5" max="8" width="20.6640625" style="8" customWidth="1"/>
    <col min="9" max="9" width="5.33203125" customWidth="1"/>
    <col min="10" max="10" width="17.83203125" style="43" customWidth="1"/>
    <col min="11" max="11" width="17.83203125" style="1" customWidth="1"/>
    <col min="12" max="13" width="18" style="1" customWidth="1"/>
    <col min="14" max="16384" width="9.1640625" style="1"/>
  </cols>
  <sheetData>
    <row r="1" spans="1:13" ht="18" customHeight="1" x14ac:dyDescent="0.15">
      <c r="A1" s="2"/>
      <c r="B1" s="3" t="s">
        <v>0</v>
      </c>
      <c r="C1" s="3"/>
      <c r="D1" s="4" t="s">
        <v>21</v>
      </c>
      <c r="E1" s="4" t="s">
        <v>1</v>
      </c>
      <c r="F1" s="5" t="s">
        <v>2</v>
      </c>
      <c r="G1" s="5" t="s">
        <v>3</v>
      </c>
      <c r="H1" s="6" t="s">
        <v>4</v>
      </c>
      <c r="J1" s="41"/>
    </row>
    <row r="2" spans="1:13" ht="14" thickBot="1" x14ac:dyDescent="0.2">
      <c r="B2" s="9" t="s">
        <v>0</v>
      </c>
      <c r="D2" s="6" t="s">
        <v>22</v>
      </c>
      <c r="E2" s="6" t="s">
        <v>22</v>
      </c>
      <c r="F2" s="6" t="s">
        <v>22</v>
      </c>
      <c r="G2" s="6" t="s">
        <v>22</v>
      </c>
      <c r="H2" s="6" t="s">
        <v>22</v>
      </c>
      <c r="J2" s="42" t="s">
        <v>6</v>
      </c>
      <c r="K2" s="128" t="s">
        <v>6</v>
      </c>
      <c r="L2" s="128" t="s">
        <v>6</v>
      </c>
      <c r="M2" s="128" t="s">
        <v>6</v>
      </c>
    </row>
    <row r="3" spans="1:13" ht="32.25" customHeight="1" x14ac:dyDescent="0.15">
      <c r="B3" s="156" t="s">
        <v>7</v>
      </c>
      <c r="C3" s="10"/>
      <c r="D3" s="21" t="s">
        <v>36</v>
      </c>
      <c r="E3" s="107" t="s">
        <v>102</v>
      </c>
      <c r="F3" s="21" t="s">
        <v>103</v>
      </c>
      <c r="G3" s="34" t="s">
        <v>104</v>
      </c>
      <c r="H3" s="108" t="s">
        <v>105</v>
      </c>
      <c r="J3" s="109" t="s">
        <v>8</v>
      </c>
      <c r="K3" s="109" t="s">
        <v>8</v>
      </c>
      <c r="L3" s="109" t="s">
        <v>8</v>
      </c>
      <c r="M3" s="109" t="s">
        <v>8</v>
      </c>
    </row>
    <row r="4" spans="1:13" ht="39" customHeight="1" thickBot="1" x14ac:dyDescent="0.2">
      <c r="A4" s="13"/>
      <c r="B4" s="156"/>
      <c r="C4" s="14"/>
      <c r="D4" s="11" t="s">
        <v>9</v>
      </c>
      <c r="E4" s="110" t="s">
        <v>10</v>
      </c>
      <c r="F4" s="11" t="s">
        <v>11</v>
      </c>
      <c r="G4" s="35" t="s">
        <v>12</v>
      </c>
      <c r="H4" s="111" t="s">
        <v>13</v>
      </c>
      <c r="J4" s="112" t="s">
        <v>106</v>
      </c>
      <c r="K4" s="112" t="s">
        <v>110</v>
      </c>
      <c r="L4" s="112" t="s">
        <v>111</v>
      </c>
      <c r="M4" s="112" t="s">
        <v>115</v>
      </c>
    </row>
    <row r="5" spans="1:13" ht="31.5" customHeight="1" x14ac:dyDescent="0.15">
      <c r="B5" s="157" t="s">
        <v>14</v>
      </c>
      <c r="C5" s="10"/>
      <c r="D5" s="21" t="s">
        <v>26</v>
      </c>
      <c r="E5" s="107" t="s">
        <v>27</v>
      </c>
      <c r="F5" s="21" t="s">
        <v>29</v>
      </c>
      <c r="G5" s="34" t="s">
        <v>30</v>
      </c>
      <c r="H5" s="113" t="s">
        <v>31</v>
      </c>
      <c r="J5" s="109" t="s">
        <v>15</v>
      </c>
      <c r="K5" s="109" t="s">
        <v>15</v>
      </c>
      <c r="L5" s="109" t="s">
        <v>15</v>
      </c>
      <c r="M5" s="109" t="s">
        <v>15</v>
      </c>
    </row>
    <row r="6" spans="1:13" ht="39" customHeight="1" thickBot="1" x14ac:dyDescent="0.2">
      <c r="A6" s="10"/>
      <c r="B6" s="157"/>
      <c r="C6" s="10"/>
      <c r="D6" s="32" t="s">
        <v>16</v>
      </c>
      <c r="E6" s="114" t="s">
        <v>17</v>
      </c>
      <c r="F6" s="32" t="s">
        <v>18</v>
      </c>
      <c r="G6" s="38" t="s">
        <v>19</v>
      </c>
      <c r="H6" s="115" t="s">
        <v>20</v>
      </c>
      <c r="J6" s="116" t="s">
        <v>113</v>
      </c>
      <c r="K6" s="116" t="s">
        <v>114</v>
      </c>
      <c r="L6" s="116" t="s">
        <v>112</v>
      </c>
      <c r="M6" s="116" t="s">
        <v>116</v>
      </c>
    </row>
    <row r="7" spans="1:13" x14ac:dyDescent="0.15">
      <c r="A7" s="47"/>
      <c r="B7" s="19"/>
      <c r="C7" s="10"/>
      <c r="D7" s="16">
        <v>29</v>
      </c>
      <c r="E7" s="122">
        <v>30</v>
      </c>
      <c r="F7" s="123">
        <v>31</v>
      </c>
      <c r="G7" s="124">
        <v>32</v>
      </c>
      <c r="H7" s="125">
        <v>33</v>
      </c>
      <c r="J7"/>
    </row>
    <row r="8" spans="1:13" s="76" customFormat="1" ht="12" customHeight="1" x14ac:dyDescent="0.2">
      <c r="A8" s="73"/>
      <c r="B8" s="73">
        <v>1</v>
      </c>
      <c r="C8" s="74"/>
      <c r="D8" s="106"/>
      <c r="E8" s="136">
        <v>21</v>
      </c>
      <c r="F8" s="136">
        <v>58</v>
      </c>
      <c r="G8" s="136">
        <v>209</v>
      </c>
      <c r="H8" s="137"/>
      <c r="I8"/>
      <c r="J8" s="126">
        <f>E8/Traject!F4</f>
        <v>0.65625</v>
      </c>
      <c r="K8" s="126">
        <f>F8/Traject!G4</f>
        <v>0.651685393258427</v>
      </c>
      <c r="L8" s="126">
        <f>G8/Traject!H4</f>
        <v>0.65517241379310343</v>
      </c>
    </row>
    <row r="9" spans="1:13" s="76" customFormat="1" ht="12" customHeight="1" x14ac:dyDescent="0.2">
      <c r="A9" s="79"/>
      <c r="B9" s="79">
        <v>2</v>
      </c>
      <c r="C9" s="80"/>
      <c r="D9" s="106"/>
      <c r="E9" s="136">
        <v>23</v>
      </c>
      <c r="F9" s="136">
        <v>64</v>
      </c>
      <c r="G9" s="136">
        <v>231</v>
      </c>
      <c r="H9" s="137"/>
      <c r="I9"/>
      <c r="J9" s="126">
        <f>E9/Traject!F5</f>
        <v>0.647887323943662</v>
      </c>
      <c r="K9" s="126">
        <f>F9/Traject!G5</f>
        <v>0.64646464646464652</v>
      </c>
      <c r="L9" s="126">
        <f>G9/Traject!H5</f>
        <v>0.65439093484419264</v>
      </c>
    </row>
    <row r="10" spans="1:13" s="76" customFormat="1" ht="12" customHeight="1" x14ac:dyDescent="0.2">
      <c r="A10" s="79"/>
      <c r="B10" s="17">
        <v>3</v>
      </c>
      <c r="C10" s="80"/>
      <c r="D10" s="106"/>
      <c r="E10" s="136">
        <v>25</v>
      </c>
      <c r="F10" s="136">
        <v>71</v>
      </c>
      <c r="G10" s="136">
        <v>253</v>
      </c>
      <c r="H10" s="137">
        <v>9</v>
      </c>
      <c r="I10"/>
      <c r="J10" s="126">
        <f>E10/Traject!F6</f>
        <v>0.64935064935064934</v>
      </c>
      <c r="K10" s="126">
        <f>F10/Traject!G6</f>
        <v>0.65740740740740744</v>
      </c>
      <c r="L10" s="126">
        <f>G10/Traject!H6</f>
        <v>0.65374677002583981</v>
      </c>
      <c r="M10" s="126">
        <f>H10/Halftijd!B4</f>
        <v>0.68181818181818177</v>
      </c>
    </row>
    <row r="11" spans="1:13" ht="12" customHeight="1" x14ac:dyDescent="0.2">
      <c r="A11" s="17"/>
      <c r="B11" s="17">
        <v>4</v>
      </c>
      <c r="C11" s="27"/>
      <c r="D11" s="106"/>
      <c r="E11" s="136">
        <v>28</v>
      </c>
      <c r="F11" s="136">
        <v>77</v>
      </c>
      <c r="G11" s="136">
        <v>275</v>
      </c>
      <c r="H11" s="137">
        <v>9</v>
      </c>
      <c r="J11" s="126">
        <f>E11/Traject!F7</f>
        <v>0.66666666666666663</v>
      </c>
      <c r="K11" s="126">
        <f>F11/Traject!G7</f>
        <v>0.65254237288135597</v>
      </c>
      <c r="L11" s="126">
        <f>G11/Traject!H7</f>
        <v>0.65320665083135387</v>
      </c>
      <c r="M11" s="126">
        <f>H11/Halftijd!B5</f>
        <v>0.625</v>
      </c>
    </row>
    <row r="12" spans="1:13" ht="12" customHeight="1" x14ac:dyDescent="0.2">
      <c r="A12" s="17"/>
      <c r="B12" s="17">
        <v>5</v>
      </c>
      <c r="C12" s="27"/>
      <c r="D12" s="106"/>
      <c r="E12" s="136">
        <v>30</v>
      </c>
      <c r="F12" s="136">
        <v>83</v>
      </c>
      <c r="G12" s="136">
        <v>298</v>
      </c>
      <c r="H12" s="137">
        <v>10</v>
      </c>
      <c r="J12" s="126">
        <f>E12/Traject!F8</f>
        <v>0.65934065934065933</v>
      </c>
      <c r="K12" s="126">
        <f>F12/Traject!G8</f>
        <v>0.6484375</v>
      </c>
      <c r="L12" s="126">
        <f>G12/Traject!H8</f>
        <v>0.65350877192982459</v>
      </c>
      <c r="M12" s="126">
        <f>H12/Halftijd!B6</f>
        <v>0.64516129032258063</v>
      </c>
    </row>
    <row r="13" spans="1:13" ht="12" customHeight="1" x14ac:dyDescent="0.2">
      <c r="A13" s="17"/>
      <c r="B13" s="17">
        <v>6</v>
      </c>
      <c r="C13" s="27"/>
      <c r="D13" s="106"/>
      <c r="E13" s="136">
        <v>32</v>
      </c>
      <c r="F13" s="136">
        <v>89</v>
      </c>
      <c r="G13" s="136">
        <v>316</v>
      </c>
      <c r="H13" s="137">
        <v>11</v>
      </c>
      <c r="J13" s="126">
        <f>E13/Traject!F9</f>
        <v>0.65979381443298968</v>
      </c>
      <c r="K13" s="126">
        <f>F13/Traject!G9</f>
        <v>0.65441176470588236</v>
      </c>
      <c r="L13" s="126">
        <f>G13/Traject!H9</f>
        <v>0.65154639175257734</v>
      </c>
      <c r="M13" s="126">
        <f>H13/Halftijd!B7</f>
        <v>0.66666666666666663</v>
      </c>
    </row>
    <row r="14" spans="1:13" ht="12" customHeight="1" x14ac:dyDescent="0.2">
      <c r="A14" s="17"/>
      <c r="B14" s="17">
        <v>7</v>
      </c>
      <c r="C14" s="27"/>
      <c r="D14" s="106"/>
      <c r="E14" s="136">
        <v>34</v>
      </c>
      <c r="F14" s="136">
        <v>94</v>
      </c>
      <c r="G14" s="136">
        <v>336</v>
      </c>
      <c r="H14" s="137">
        <v>11</v>
      </c>
      <c r="J14" s="126">
        <f>E14/Traject!F10</f>
        <v>0.66666666666666663</v>
      </c>
      <c r="K14" s="126">
        <f>F14/Traject!G10</f>
        <v>0.65277777777777779</v>
      </c>
      <c r="L14" s="126">
        <f>G14/Traject!H10</f>
        <v>0.65369649805447472</v>
      </c>
      <c r="M14" s="126">
        <f>H14/Halftijd!B8</f>
        <v>0.62857142857142856</v>
      </c>
    </row>
    <row r="15" spans="1:13" ht="12" customHeight="1" x14ac:dyDescent="0.2">
      <c r="A15" s="17"/>
      <c r="B15" s="17">
        <v>8</v>
      </c>
      <c r="C15" s="27"/>
      <c r="D15" s="106"/>
      <c r="E15" s="136">
        <v>36</v>
      </c>
      <c r="F15" s="136">
        <v>99</v>
      </c>
      <c r="G15" s="136">
        <v>355</v>
      </c>
      <c r="H15" s="137">
        <v>12</v>
      </c>
      <c r="J15" s="126">
        <f>E15/Traject!F11</f>
        <v>0.66666666666666663</v>
      </c>
      <c r="K15" s="126">
        <f>F15/Traject!G11</f>
        <v>0.65131578947368418</v>
      </c>
      <c r="L15" s="126">
        <f>G15/Traject!H11</f>
        <v>0.65377532228360957</v>
      </c>
      <c r="M15" s="126">
        <f>H15/Halftijd!B9</f>
        <v>0.64864864864864868</v>
      </c>
    </row>
    <row r="16" spans="1:13" ht="12" customHeight="1" x14ac:dyDescent="0.2">
      <c r="A16" s="17"/>
      <c r="B16" s="17">
        <v>9</v>
      </c>
      <c r="C16" s="27"/>
      <c r="D16" s="106"/>
      <c r="E16" s="136">
        <v>37</v>
      </c>
      <c r="F16" s="136">
        <v>105</v>
      </c>
      <c r="G16" s="136">
        <v>374</v>
      </c>
      <c r="H16" s="137">
        <v>13</v>
      </c>
      <c r="J16" s="126">
        <f>E16/Traject!F12</f>
        <v>0.64912280701754388</v>
      </c>
      <c r="K16" s="126">
        <f>F16/Traject!G12</f>
        <v>0.65625</v>
      </c>
      <c r="L16" s="126">
        <f>G16/Traject!H12</f>
        <v>0.65384615384615385</v>
      </c>
      <c r="M16" s="126">
        <f>H16/Halftijd!B10</f>
        <v>0.66666666666666663</v>
      </c>
    </row>
    <row r="17" spans="1:13" ht="12" customHeight="1" x14ac:dyDescent="0.2">
      <c r="A17" s="17"/>
      <c r="B17" s="17">
        <v>10</v>
      </c>
      <c r="C17" s="27"/>
      <c r="D17" s="106"/>
      <c r="E17" s="136">
        <v>39</v>
      </c>
      <c r="F17" s="136">
        <v>110</v>
      </c>
      <c r="G17" s="136">
        <v>393</v>
      </c>
      <c r="H17" s="137">
        <v>13</v>
      </c>
      <c r="J17" s="126">
        <f>E17/Traject!F13</f>
        <v>0.65</v>
      </c>
      <c r="K17" s="126">
        <f>F17/Traject!G13</f>
        <v>0.65476190476190477</v>
      </c>
      <c r="L17" s="126">
        <f>G17/Traject!H13</f>
        <v>0.65391014975041595</v>
      </c>
      <c r="M17" s="126">
        <f>H17/Halftijd!B11</f>
        <v>0.63414634146341464</v>
      </c>
    </row>
    <row r="18" spans="1:13" ht="12" customHeight="1" x14ac:dyDescent="0.2">
      <c r="A18" s="17"/>
      <c r="B18" s="17">
        <v>11</v>
      </c>
      <c r="C18" s="27"/>
      <c r="D18" s="106"/>
      <c r="E18" s="136">
        <v>41</v>
      </c>
      <c r="F18" s="136">
        <v>116</v>
      </c>
      <c r="G18" s="136">
        <v>412</v>
      </c>
      <c r="H18" s="137">
        <v>14</v>
      </c>
      <c r="J18" s="126">
        <f>E18/Traject!F14</f>
        <v>0.65079365079365081</v>
      </c>
      <c r="K18" s="126">
        <f>F18/Traject!G14</f>
        <v>0.65909090909090906</v>
      </c>
      <c r="L18" s="126">
        <f>G18/Traject!H14</f>
        <v>0.65396825396825398</v>
      </c>
      <c r="M18" s="126">
        <f>H18/Halftijd!B12</f>
        <v>0.65116279069767447</v>
      </c>
    </row>
    <row r="19" spans="1:13" ht="12" customHeight="1" x14ac:dyDescent="0.2">
      <c r="A19" s="17"/>
      <c r="B19" s="17">
        <v>12</v>
      </c>
      <c r="C19" s="27"/>
      <c r="D19" s="106"/>
      <c r="E19" s="136">
        <v>43</v>
      </c>
      <c r="F19" s="136">
        <v>120</v>
      </c>
      <c r="G19" s="136">
        <v>431</v>
      </c>
      <c r="H19" s="137">
        <v>15</v>
      </c>
      <c r="J19" s="126">
        <f>E19/Traject!F15</f>
        <v>0.65151515151515149</v>
      </c>
      <c r="K19" s="126">
        <f>F19/Traject!G15</f>
        <v>0.64864864864864868</v>
      </c>
      <c r="L19" s="126">
        <f>G19/Traject!H15</f>
        <v>0.65402124430955999</v>
      </c>
      <c r="M19" s="126">
        <f>H19/Halftijd!B13</f>
        <v>0.66666666666666663</v>
      </c>
    </row>
    <row r="20" spans="1:13" ht="12" customHeight="1" x14ac:dyDescent="0.2">
      <c r="A20" s="17"/>
      <c r="B20" s="17">
        <v>13</v>
      </c>
      <c r="C20" s="27"/>
      <c r="D20" s="106"/>
      <c r="E20" s="136">
        <v>45</v>
      </c>
      <c r="F20" s="136">
        <v>126</v>
      </c>
      <c r="G20" s="136">
        <v>450</v>
      </c>
      <c r="H20" s="137">
        <v>15</v>
      </c>
      <c r="J20" s="126">
        <f>E20/Traject!F16</f>
        <v>0.65217391304347827</v>
      </c>
      <c r="K20" s="126">
        <f>F20/Traject!G16</f>
        <v>0.65284974093264247</v>
      </c>
      <c r="L20" s="126">
        <f>G20/Traject!H16</f>
        <v>0.65312046444121918</v>
      </c>
      <c r="M20" s="126">
        <f>H20/Halftijd!B14</f>
        <v>0.63829787234042556</v>
      </c>
    </row>
    <row r="21" spans="1:13" ht="12" customHeight="1" x14ac:dyDescent="0.2">
      <c r="A21" s="17"/>
      <c r="B21" s="17">
        <v>14</v>
      </c>
      <c r="C21" s="27"/>
      <c r="D21" s="106"/>
      <c r="E21" s="136">
        <v>47</v>
      </c>
      <c r="F21" s="136">
        <v>132</v>
      </c>
      <c r="G21" s="136">
        <v>469</v>
      </c>
      <c r="H21" s="137">
        <v>16</v>
      </c>
      <c r="J21" s="126">
        <f>E21/Traject!F17</f>
        <v>0.65277777777777779</v>
      </c>
      <c r="K21" s="126">
        <f>F21/Traject!G17</f>
        <v>0.65671641791044777</v>
      </c>
      <c r="L21" s="126">
        <f>G21/Traject!H17</f>
        <v>0.65320334261838442</v>
      </c>
      <c r="M21" s="126">
        <f>H21/Halftijd!B15</f>
        <v>0.65306122448979587</v>
      </c>
    </row>
    <row r="22" spans="1:13" ht="12" customHeight="1" x14ac:dyDescent="0.2">
      <c r="A22" s="17"/>
      <c r="B22" s="17">
        <v>15</v>
      </c>
      <c r="C22" s="27"/>
      <c r="D22" s="106"/>
      <c r="E22" s="136">
        <v>49</v>
      </c>
      <c r="F22" s="136">
        <v>137</v>
      </c>
      <c r="G22" s="136">
        <v>488</v>
      </c>
      <c r="H22" s="137">
        <v>17</v>
      </c>
      <c r="J22" s="126">
        <f>E22/Traject!F18</f>
        <v>0.65333333333333332</v>
      </c>
      <c r="K22" s="126">
        <f>F22/Traject!G18</f>
        <v>0.65550239234449759</v>
      </c>
      <c r="L22" s="126">
        <f>G22/Traject!H18</f>
        <v>0.65327978580990631</v>
      </c>
      <c r="M22" s="126">
        <f>H22/Halftijd!B16</f>
        <v>0.66666666666666663</v>
      </c>
    </row>
    <row r="23" spans="1:13" ht="12" customHeight="1" x14ac:dyDescent="0.2">
      <c r="A23" s="17"/>
      <c r="B23" s="17">
        <v>16</v>
      </c>
      <c r="C23" s="27"/>
      <c r="D23" s="106"/>
      <c r="E23" s="136">
        <v>50</v>
      </c>
      <c r="F23" s="136">
        <v>142</v>
      </c>
      <c r="G23" s="136">
        <v>507</v>
      </c>
      <c r="H23" s="137">
        <v>17</v>
      </c>
      <c r="J23" s="126">
        <f>E23/Traject!F19</f>
        <v>0.64102564102564108</v>
      </c>
      <c r="K23" s="126">
        <f>F23/Traject!G19</f>
        <v>0.65437788018433185</v>
      </c>
      <c r="L23" s="126">
        <f>G23/Traject!H19</f>
        <v>0.65335051546391754</v>
      </c>
      <c r="M23" s="126">
        <f>H23/Halftijd!B17</f>
        <v>0.64150943396226412</v>
      </c>
    </row>
    <row r="24" spans="1:13" ht="12" customHeight="1" x14ac:dyDescent="0.2">
      <c r="A24" s="17"/>
      <c r="B24" s="17">
        <v>17</v>
      </c>
      <c r="C24" s="27"/>
      <c r="D24" s="106"/>
      <c r="E24" s="136">
        <v>53</v>
      </c>
      <c r="F24" s="136">
        <v>147</v>
      </c>
      <c r="G24" s="136">
        <v>526</v>
      </c>
      <c r="H24" s="137">
        <v>18</v>
      </c>
      <c r="J24" s="126">
        <f>E24/Traject!F20</f>
        <v>0.65432098765432101</v>
      </c>
      <c r="K24" s="126">
        <f>F24/Traject!G20</f>
        <v>0.65333333333333332</v>
      </c>
      <c r="L24" s="126">
        <f>G24/Traject!H20</f>
        <v>0.65341614906832302</v>
      </c>
      <c r="M24" s="126">
        <f>H24/Halftijd!B18</f>
        <v>0.65454545454545454</v>
      </c>
    </row>
    <row r="25" spans="1:13" ht="12" customHeight="1" x14ac:dyDescent="0.2">
      <c r="A25" s="17"/>
      <c r="B25" s="17">
        <v>18</v>
      </c>
      <c r="C25" s="27"/>
      <c r="D25" s="106"/>
      <c r="E25" s="136">
        <v>55</v>
      </c>
      <c r="F25" s="136">
        <v>153</v>
      </c>
      <c r="G25" s="136">
        <v>545</v>
      </c>
      <c r="H25" s="137">
        <v>19</v>
      </c>
      <c r="J25" s="126">
        <f>E25/Traject!F21</f>
        <v>0.66265060240963858</v>
      </c>
      <c r="K25" s="126">
        <f>F25/Traject!G21</f>
        <v>0.65384615384615385</v>
      </c>
      <c r="L25" s="126">
        <f>G25/Traject!H21</f>
        <v>0.65347721822541971</v>
      </c>
      <c r="M25" s="126">
        <f>H25/Halftijd!B19</f>
        <v>0.66666666666666663</v>
      </c>
    </row>
    <row r="26" spans="1:13" ht="12" customHeight="1" x14ac:dyDescent="0.2">
      <c r="A26" s="17"/>
      <c r="B26" s="17">
        <v>19</v>
      </c>
      <c r="C26" s="27"/>
      <c r="D26" s="106"/>
      <c r="E26" s="136">
        <v>57</v>
      </c>
      <c r="F26" s="136">
        <v>158</v>
      </c>
      <c r="G26" s="136">
        <v>564</v>
      </c>
      <c r="H26" s="137">
        <v>19</v>
      </c>
      <c r="J26" s="126">
        <f>E26/Traject!F22</f>
        <v>0.66279069767441856</v>
      </c>
      <c r="K26" s="126">
        <f>F26/Traject!G22</f>
        <v>0.65289256198347112</v>
      </c>
      <c r="L26" s="126">
        <f>G26/Traject!H22</f>
        <v>0.65353418308227118</v>
      </c>
      <c r="M26" s="126">
        <f>H26/Halftijd!B20</f>
        <v>0.64406779661016944</v>
      </c>
    </row>
    <row r="27" spans="1:13" ht="12" customHeight="1" x14ac:dyDescent="0.2">
      <c r="A27" s="17"/>
      <c r="B27" s="17">
        <v>20</v>
      </c>
      <c r="C27" s="27"/>
      <c r="D27" s="106"/>
      <c r="E27" s="136">
        <v>58</v>
      </c>
      <c r="F27" s="136">
        <v>163</v>
      </c>
      <c r="G27" s="136">
        <v>583</v>
      </c>
      <c r="H27" s="137">
        <v>20</v>
      </c>
      <c r="J27" s="126">
        <f>E27/Traject!F23</f>
        <v>0.651685393258427</v>
      </c>
      <c r="K27" s="126">
        <f>F27/Traject!G23</f>
        <v>0.65200000000000002</v>
      </c>
      <c r="L27" s="126">
        <f>G27/Traject!H23</f>
        <v>0.6535874439461884</v>
      </c>
      <c r="M27" s="126">
        <f>H27/Halftijd!B21</f>
        <v>0.65573770491803274</v>
      </c>
    </row>
    <row r="28" spans="1:13" ht="12" customHeight="1" x14ac:dyDescent="0.2">
      <c r="A28" s="17"/>
      <c r="B28" s="17">
        <v>21</v>
      </c>
      <c r="C28" s="27"/>
      <c r="D28" s="106"/>
      <c r="E28" s="136">
        <v>60</v>
      </c>
      <c r="F28" s="136">
        <v>169</v>
      </c>
      <c r="G28" s="136">
        <v>602</v>
      </c>
      <c r="H28" s="137">
        <v>21</v>
      </c>
      <c r="J28" s="126">
        <f>E28/Traject!F24</f>
        <v>0.65217391304347827</v>
      </c>
      <c r="K28" s="126">
        <f>F28/Traject!G24</f>
        <v>0.65503875968992253</v>
      </c>
      <c r="L28" s="126">
        <f>G28/Traject!H24</f>
        <v>0.65292841648590016</v>
      </c>
      <c r="M28" s="126">
        <f>H28/Halftijd!B22</f>
        <v>0.66666666666666663</v>
      </c>
    </row>
    <row r="29" spans="1:13" ht="12" customHeight="1" x14ac:dyDescent="0.2">
      <c r="A29" s="17"/>
      <c r="B29" s="17">
        <v>22</v>
      </c>
      <c r="C29" s="27"/>
      <c r="D29" s="106"/>
      <c r="E29" s="136">
        <v>62</v>
      </c>
      <c r="F29" s="136">
        <v>174</v>
      </c>
      <c r="G29" s="136">
        <v>621</v>
      </c>
      <c r="H29" s="137">
        <v>21</v>
      </c>
      <c r="J29" s="126">
        <f>E29/Traject!F25</f>
        <v>0.65263157894736845</v>
      </c>
      <c r="K29" s="126">
        <f>F29/Traject!G25</f>
        <v>0.65413533834586468</v>
      </c>
      <c r="L29" s="126">
        <f>G29/Traject!H25</f>
        <v>0.65299684542586756</v>
      </c>
      <c r="M29" s="126">
        <f>H29/Halftijd!B23</f>
        <v>0.64615384615384619</v>
      </c>
    </row>
    <row r="30" spans="1:13" ht="12" customHeight="1" x14ac:dyDescent="0.2">
      <c r="A30" s="17"/>
      <c r="B30" s="17">
        <v>23</v>
      </c>
      <c r="C30" s="27"/>
      <c r="D30" s="106"/>
      <c r="E30" s="136">
        <v>64</v>
      </c>
      <c r="F30" s="136">
        <v>179</v>
      </c>
      <c r="G30" s="136">
        <v>641</v>
      </c>
      <c r="H30" s="137">
        <v>22</v>
      </c>
      <c r="J30" s="126">
        <f>E30/Traject!F26</f>
        <v>0.65306122448979587</v>
      </c>
      <c r="K30" s="126">
        <f>F30/Traject!G26</f>
        <v>0.65328467153284675</v>
      </c>
      <c r="L30" s="126">
        <f>G30/Traject!H26</f>
        <v>0.65408163265306118</v>
      </c>
      <c r="M30" s="126">
        <f>H30/Halftijd!B24</f>
        <v>0.65671641791044777</v>
      </c>
    </row>
    <row r="31" spans="1:13" ht="12" customHeight="1" x14ac:dyDescent="0.2">
      <c r="A31" s="17"/>
      <c r="B31" s="17">
        <v>24</v>
      </c>
      <c r="C31" s="27"/>
      <c r="D31" s="106"/>
      <c r="E31" s="136">
        <v>66</v>
      </c>
      <c r="F31" s="136">
        <v>185</v>
      </c>
      <c r="G31" s="136">
        <v>659</v>
      </c>
      <c r="H31" s="137">
        <v>22</v>
      </c>
      <c r="J31" s="126">
        <f>E31/Traject!F27</f>
        <v>0.65346534653465349</v>
      </c>
      <c r="K31" s="126">
        <f>F31/Traject!G27</f>
        <v>0.65602836879432624</v>
      </c>
      <c r="L31" s="126">
        <f>G31/Traject!H27</f>
        <v>0.65312190287413285</v>
      </c>
      <c r="M31" s="126">
        <f>H31/Halftijd!B25</f>
        <v>0.6376811594202898</v>
      </c>
    </row>
    <row r="32" spans="1:13" ht="12" customHeight="1" x14ac:dyDescent="0.2">
      <c r="A32" s="17"/>
      <c r="B32" s="17">
        <v>25</v>
      </c>
      <c r="C32" s="27"/>
      <c r="D32" s="106"/>
      <c r="E32" s="136">
        <v>68</v>
      </c>
      <c r="F32" s="136">
        <v>190</v>
      </c>
      <c r="G32" s="136">
        <v>678</v>
      </c>
      <c r="H32" s="137">
        <v>23</v>
      </c>
      <c r="J32" s="126">
        <f>E32/Traject!F28</f>
        <v>0.65384615384615385</v>
      </c>
      <c r="K32" s="126">
        <f>F32/Traject!G28</f>
        <v>0.65292096219931273</v>
      </c>
      <c r="L32" s="126">
        <f>G32/Traject!H28</f>
        <v>0.65317919075144504</v>
      </c>
      <c r="M32" s="126">
        <f>H32/Halftijd!B26</f>
        <v>0.647887323943662</v>
      </c>
    </row>
    <row r="33" spans="1:13" ht="12" customHeight="1" x14ac:dyDescent="0.2">
      <c r="A33" s="17"/>
      <c r="B33" s="17">
        <v>26</v>
      </c>
      <c r="C33" s="27"/>
      <c r="D33" s="106"/>
      <c r="E33" s="136">
        <v>70</v>
      </c>
      <c r="F33" s="136">
        <v>195</v>
      </c>
      <c r="G33" s="136">
        <v>697</v>
      </c>
      <c r="H33" s="137">
        <v>24</v>
      </c>
      <c r="J33" s="126">
        <f>E33/Traject!F29</f>
        <v>0.65420560747663548</v>
      </c>
      <c r="K33" s="126">
        <f>F33/Traject!G29</f>
        <v>0.65217391304347827</v>
      </c>
      <c r="L33" s="126">
        <f>G33/Traject!H29</f>
        <v>0.65323336457357073</v>
      </c>
      <c r="M33" s="126">
        <f>H33/Halftijd!B27</f>
        <v>0.65753424657534243</v>
      </c>
    </row>
    <row r="34" spans="1:13" ht="12" customHeight="1" x14ac:dyDescent="0.2">
      <c r="A34" s="17"/>
      <c r="B34" s="17">
        <v>27</v>
      </c>
      <c r="C34" s="27"/>
      <c r="D34" s="106"/>
      <c r="E34" s="136">
        <v>71</v>
      </c>
      <c r="F34" s="136">
        <v>201</v>
      </c>
      <c r="G34" s="136">
        <v>716</v>
      </c>
      <c r="H34" s="137">
        <v>25</v>
      </c>
      <c r="J34" s="126">
        <f>E34/Traject!F30</f>
        <v>0.6454545454545455</v>
      </c>
      <c r="K34" s="126">
        <f>F34/Traject!G30</f>
        <v>0.65472312703583058</v>
      </c>
      <c r="L34" s="126">
        <f>G34/Traject!H30</f>
        <v>0.65328467153284675</v>
      </c>
      <c r="M34" s="126">
        <f>H34/Halftijd!B28</f>
        <v>0.66666666666666663</v>
      </c>
    </row>
    <row r="35" spans="1:13" ht="12" customHeight="1" x14ac:dyDescent="0.2">
      <c r="A35" s="17"/>
      <c r="B35" s="17">
        <v>28</v>
      </c>
      <c r="C35" s="27"/>
      <c r="D35" s="106"/>
      <c r="E35" s="136">
        <v>74</v>
      </c>
      <c r="F35" s="136">
        <v>206</v>
      </c>
      <c r="G35" s="136">
        <v>736</v>
      </c>
      <c r="H35" s="137">
        <v>25</v>
      </c>
      <c r="J35" s="126">
        <f>E35/Traject!F31</f>
        <v>0.65486725663716816</v>
      </c>
      <c r="K35" s="126">
        <f>F35/Traject!G31</f>
        <v>0.65396825396825398</v>
      </c>
      <c r="L35" s="126">
        <f>G35/Traject!H31</f>
        <v>0.65422222222222226</v>
      </c>
      <c r="M35" s="126">
        <f>H35/Halftijd!B29</f>
        <v>0.64935064935064934</v>
      </c>
    </row>
    <row r="36" spans="1:13" ht="12" customHeight="1" x14ac:dyDescent="0.2">
      <c r="A36" s="17"/>
      <c r="B36" s="17">
        <v>29</v>
      </c>
      <c r="C36" s="27"/>
      <c r="D36" s="106"/>
      <c r="E36" s="136">
        <v>76</v>
      </c>
      <c r="F36" s="136">
        <v>211</v>
      </c>
      <c r="G36" s="136">
        <v>755</v>
      </c>
      <c r="H36" s="137">
        <v>26</v>
      </c>
      <c r="J36" s="126">
        <f>E36/Traject!F32</f>
        <v>0.66086956521739126</v>
      </c>
      <c r="K36" s="126">
        <f>F36/Traject!G32</f>
        <v>0.65325077399380804</v>
      </c>
      <c r="L36" s="126">
        <f>G36/Traject!H32</f>
        <v>0.65367965367965364</v>
      </c>
      <c r="M36" s="126">
        <f>H36/Halftijd!B30</f>
        <v>0.65822784810126578</v>
      </c>
    </row>
    <row r="37" spans="1:13" ht="12" customHeight="1" x14ac:dyDescent="0.2">
      <c r="A37" s="17"/>
      <c r="B37" s="17">
        <v>30</v>
      </c>
      <c r="C37" s="27"/>
      <c r="D37" s="106"/>
      <c r="E37" s="136">
        <v>77</v>
      </c>
      <c r="F37" s="136">
        <v>216</v>
      </c>
      <c r="G37" s="136">
        <v>774</v>
      </c>
      <c r="H37" s="137">
        <v>26</v>
      </c>
      <c r="J37" s="126">
        <f>E37/Traject!F33</f>
        <v>0.65254237288135597</v>
      </c>
      <c r="K37" s="126">
        <f>F37/Traject!G33</f>
        <v>0.65256797583081572</v>
      </c>
      <c r="L37" s="126">
        <f>G37/Traject!H33</f>
        <v>0.65371621621621623</v>
      </c>
      <c r="M37" s="126">
        <f>H37/Halftijd!B31</f>
        <v>0.64197530864197527</v>
      </c>
    </row>
    <row r="38" spans="1:13" ht="12" customHeight="1" x14ac:dyDescent="0.2">
      <c r="A38" s="26">
        <v>31</v>
      </c>
      <c r="B38" s="17" t="s">
        <v>23</v>
      </c>
      <c r="C38" s="27">
        <v>33</v>
      </c>
      <c r="D38" s="106"/>
      <c r="E38" s="136">
        <v>81</v>
      </c>
      <c r="F38" s="136">
        <v>225</v>
      </c>
      <c r="G38" s="136">
        <v>804</v>
      </c>
      <c r="H38" s="137">
        <v>27</v>
      </c>
      <c r="J38" s="126">
        <f>E38/Traject!F34</f>
        <v>0.65853658536585369</v>
      </c>
      <c r="K38" s="126">
        <f>F38/Traject!G34</f>
        <v>0.65217391304347827</v>
      </c>
      <c r="L38" s="126">
        <f>G38/Traject!H34</f>
        <v>0.65312753858651507</v>
      </c>
      <c r="M38" s="126">
        <f>H38/Halftijd!B32</f>
        <v>0.6428571428571429</v>
      </c>
    </row>
    <row r="39" spans="1:13" ht="12" customHeight="1" x14ac:dyDescent="0.2">
      <c r="A39" s="26">
        <v>34</v>
      </c>
      <c r="B39" s="17" t="s">
        <v>23</v>
      </c>
      <c r="C39" s="27">
        <v>36</v>
      </c>
      <c r="D39" s="106"/>
      <c r="E39" s="136">
        <v>85</v>
      </c>
      <c r="F39" s="136">
        <v>239</v>
      </c>
      <c r="G39" s="136">
        <v>851</v>
      </c>
      <c r="H39" s="137">
        <v>29</v>
      </c>
      <c r="J39" s="126">
        <f>E39/Traject!F35</f>
        <v>0.65384615384615385</v>
      </c>
      <c r="K39" s="126">
        <f>F39/Traject!G35</f>
        <v>0.65479452054794518</v>
      </c>
      <c r="L39" s="126">
        <f>G39/Traject!H35</f>
        <v>0.65310821181887946</v>
      </c>
      <c r="M39" s="126">
        <f>H39/Halftijd!B33</f>
        <v>0.651685393258427</v>
      </c>
    </row>
    <row r="40" spans="1:13" ht="12" customHeight="1" x14ac:dyDescent="0.2">
      <c r="A40" s="26">
        <v>37</v>
      </c>
      <c r="B40" s="17" t="s">
        <v>23</v>
      </c>
      <c r="C40" s="27">
        <v>39</v>
      </c>
      <c r="D40" s="106"/>
      <c r="E40" s="136">
        <v>90</v>
      </c>
      <c r="F40" s="136">
        <v>251</v>
      </c>
      <c r="G40" s="136">
        <v>898</v>
      </c>
      <c r="H40" s="137">
        <v>30</v>
      </c>
      <c r="J40" s="126">
        <f>E40/Traject!F36</f>
        <v>0.65693430656934304</v>
      </c>
      <c r="K40" s="126">
        <f>F40/Traject!G36</f>
        <v>0.65194805194805194</v>
      </c>
      <c r="L40" s="126">
        <f>G40/Traject!H36</f>
        <v>0.653566229985444</v>
      </c>
      <c r="M40" s="126">
        <f>H40/Halftijd!B34</f>
        <v>0.63829787234042556</v>
      </c>
    </row>
    <row r="41" spans="1:13" ht="12" customHeight="1" x14ac:dyDescent="0.2">
      <c r="A41" s="26">
        <v>40</v>
      </c>
      <c r="B41" s="17" t="s">
        <v>23</v>
      </c>
      <c r="C41" s="27">
        <v>42</v>
      </c>
      <c r="D41" s="106"/>
      <c r="E41" s="136">
        <v>95</v>
      </c>
      <c r="F41" s="136">
        <v>265</v>
      </c>
      <c r="G41" s="136">
        <v>945</v>
      </c>
      <c r="H41" s="137">
        <v>32</v>
      </c>
      <c r="J41" s="126">
        <f>E41/Traject!F37</f>
        <v>0.65517241379310343</v>
      </c>
      <c r="K41" s="126">
        <f>F41/Traject!G37</f>
        <v>0.65432098765432101</v>
      </c>
      <c r="L41" s="126">
        <f>G41/Traject!H37</f>
        <v>0.65352697095435686</v>
      </c>
      <c r="M41" s="126">
        <f>H41/Halftijd!B35</f>
        <v>0.64646464646464652</v>
      </c>
    </row>
    <row r="42" spans="1:13" ht="12" customHeight="1" x14ac:dyDescent="0.2">
      <c r="A42" s="26">
        <v>43</v>
      </c>
      <c r="B42" s="17" t="s">
        <v>23</v>
      </c>
      <c r="C42" s="27">
        <v>45</v>
      </c>
      <c r="D42" s="106"/>
      <c r="E42" s="136">
        <v>99</v>
      </c>
      <c r="F42" s="136">
        <v>278</v>
      </c>
      <c r="G42" s="136">
        <v>991</v>
      </c>
      <c r="H42" s="137">
        <v>34</v>
      </c>
      <c r="J42" s="126">
        <f>E42/Traject!F38</f>
        <v>0.65131578947368418</v>
      </c>
      <c r="K42" s="126">
        <f>F42/Traject!G38</f>
        <v>0.65411764705882358</v>
      </c>
      <c r="L42" s="126">
        <f>G42/Traject!H38</f>
        <v>0.65326301911667761</v>
      </c>
      <c r="M42" s="126">
        <f>H42/Halftijd!B36</f>
        <v>0.65384615384615385</v>
      </c>
    </row>
    <row r="43" spans="1:13" ht="12" customHeight="1" x14ac:dyDescent="0.2">
      <c r="A43" s="26">
        <v>46</v>
      </c>
      <c r="B43" s="17" t="s">
        <v>23</v>
      </c>
      <c r="C43" s="27">
        <v>48</v>
      </c>
      <c r="D43" s="106"/>
      <c r="E43" s="136">
        <v>104</v>
      </c>
      <c r="F43" s="136">
        <v>291</v>
      </c>
      <c r="G43" s="136">
        <v>1038</v>
      </c>
      <c r="H43" s="137">
        <v>36</v>
      </c>
      <c r="J43" s="126">
        <f>E43/Traject!F39</f>
        <v>0.65408805031446537</v>
      </c>
      <c r="K43" s="126">
        <f>F43/Traject!G39</f>
        <v>0.65393258426966294</v>
      </c>
      <c r="L43" s="126">
        <f>G43/Traject!H39</f>
        <v>0.65324103209565765</v>
      </c>
      <c r="M43" s="126">
        <f>H43/Halftijd!B37</f>
        <v>0.66666666666666663</v>
      </c>
    </row>
    <row r="44" spans="1:13" ht="12" customHeight="1" x14ac:dyDescent="0.2">
      <c r="A44" s="26">
        <v>49</v>
      </c>
      <c r="B44" s="17" t="s">
        <v>23</v>
      </c>
      <c r="C44" s="27">
        <v>51</v>
      </c>
      <c r="D44" s="106"/>
      <c r="E44" s="136">
        <v>109</v>
      </c>
      <c r="F44" s="136">
        <v>304</v>
      </c>
      <c r="G44" s="136">
        <v>1085</v>
      </c>
      <c r="H44" s="137">
        <v>37</v>
      </c>
      <c r="J44" s="126">
        <f>E44/Traject!F40</f>
        <v>0.65662650602409633</v>
      </c>
      <c r="K44" s="126">
        <f>F44/Traject!G40</f>
        <v>0.65376344086021509</v>
      </c>
      <c r="L44" s="126">
        <f>G44/Traject!H40</f>
        <v>0.65361445783132532</v>
      </c>
      <c r="M44" s="126">
        <f>H44/Halftijd!B38</f>
        <v>0.64912280701754388</v>
      </c>
    </row>
    <row r="45" spans="1:13" ht="12" customHeight="1" x14ac:dyDescent="0.2">
      <c r="A45" s="26">
        <v>52</v>
      </c>
      <c r="B45" s="17" t="s">
        <v>23</v>
      </c>
      <c r="C45" s="27">
        <v>54</v>
      </c>
      <c r="D45" s="106"/>
      <c r="E45" s="136">
        <v>112</v>
      </c>
      <c r="F45" s="136">
        <v>313</v>
      </c>
      <c r="G45" s="136">
        <v>1118</v>
      </c>
      <c r="H45" s="137">
        <v>38</v>
      </c>
      <c r="J45" s="126">
        <f>E45/Traject!F41</f>
        <v>0.65497076023391809</v>
      </c>
      <c r="K45" s="126">
        <f>F45/Traject!G41</f>
        <v>0.6534446764091858</v>
      </c>
      <c r="L45" s="126">
        <f>G45/Traject!H41</f>
        <v>0.65341905318527183</v>
      </c>
      <c r="M45" s="126">
        <f>H45/Halftijd!B39</f>
        <v>0.65517241379310343</v>
      </c>
    </row>
    <row r="46" spans="1:13" ht="12" customHeight="1" x14ac:dyDescent="0.2">
      <c r="A46" s="26">
        <v>55</v>
      </c>
      <c r="B46" s="17" t="s">
        <v>23</v>
      </c>
      <c r="C46" s="27">
        <v>57</v>
      </c>
      <c r="D46" s="106"/>
      <c r="E46" s="136">
        <v>115</v>
      </c>
      <c r="F46" s="136">
        <v>323</v>
      </c>
      <c r="G46" s="136">
        <v>1152</v>
      </c>
      <c r="H46" s="137">
        <v>39</v>
      </c>
      <c r="J46" s="126">
        <f>E46/Traject!F42</f>
        <v>0.65340909090909094</v>
      </c>
      <c r="K46" s="126">
        <f>F46/Traject!G42</f>
        <v>0.65517241379310343</v>
      </c>
      <c r="L46" s="126">
        <f>G46/Traject!H42</f>
        <v>0.65380249716231553</v>
      </c>
      <c r="M46" s="126">
        <f>H46/Halftijd!B40</f>
        <v>0.65</v>
      </c>
    </row>
    <row r="47" spans="1:13" ht="12" customHeight="1" x14ac:dyDescent="0.2">
      <c r="A47" s="26">
        <v>58</v>
      </c>
      <c r="B47" s="17" t="s">
        <v>23</v>
      </c>
      <c r="C47" s="27">
        <v>60</v>
      </c>
      <c r="D47" s="106"/>
      <c r="E47" s="136">
        <v>118</v>
      </c>
      <c r="F47" s="136">
        <v>332</v>
      </c>
      <c r="G47" s="136">
        <v>1184</v>
      </c>
      <c r="H47" s="137">
        <v>41</v>
      </c>
      <c r="J47" s="126">
        <f>E47/Traject!F43</f>
        <v>0.65193370165745856</v>
      </c>
      <c r="K47" s="126">
        <f>F47/Traject!G43</f>
        <v>0.65354330708661412</v>
      </c>
      <c r="L47" s="126">
        <f>G47/Traject!H43</f>
        <v>0.65306122448979587</v>
      </c>
      <c r="M47" s="126">
        <f>H47/Halftijd!B41</f>
        <v>0.66129032258064513</v>
      </c>
    </row>
    <row r="48" spans="1:13" ht="12" customHeight="1" x14ac:dyDescent="0.2">
      <c r="A48" s="26">
        <v>61</v>
      </c>
      <c r="B48" s="17" t="s">
        <v>23</v>
      </c>
      <c r="C48" s="27">
        <v>65</v>
      </c>
      <c r="D48" s="106"/>
      <c r="E48" s="136">
        <v>123</v>
      </c>
      <c r="F48" s="136">
        <v>344</v>
      </c>
      <c r="G48" s="136">
        <v>1229</v>
      </c>
      <c r="H48" s="137">
        <v>42</v>
      </c>
      <c r="J48" s="126">
        <f>E48/Traject!F44</f>
        <v>0.6542553191489362</v>
      </c>
      <c r="K48" s="126">
        <f>F48/Traject!G44</f>
        <v>0.65275142314990509</v>
      </c>
      <c r="L48" s="126">
        <f>G48/Traject!H44</f>
        <v>0.65337586390217972</v>
      </c>
      <c r="M48" s="126">
        <f>H48/Halftijd!B42</f>
        <v>0.65625</v>
      </c>
    </row>
    <row r="49" spans="1:13" ht="12" customHeight="1" x14ac:dyDescent="0.2">
      <c r="A49" s="26">
        <v>66</v>
      </c>
      <c r="B49" s="17" t="s">
        <v>23</v>
      </c>
      <c r="C49" s="27">
        <v>70</v>
      </c>
      <c r="D49" s="106"/>
      <c r="E49" s="136">
        <v>128</v>
      </c>
      <c r="F49" s="136">
        <v>360</v>
      </c>
      <c r="G49" s="136">
        <v>1285</v>
      </c>
      <c r="H49" s="137">
        <v>44</v>
      </c>
      <c r="J49" s="126">
        <f>E49/Traject!F45</f>
        <v>0.64974619289340096</v>
      </c>
      <c r="K49" s="126">
        <f>F49/Traject!G45</f>
        <v>0.65454545454545454</v>
      </c>
      <c r="L49" s="126">
        <f>G49/Traject!H45</f>
        <v>0.65394402035623411</v>
      </c>
      <c r="M49" s="126">
        <f>H49/Halftijd!B43</f>
        <v>0.65671641791044777</v>
      </c>
    </row>
    <row r="50" spans="1:13" ht="12" customHeight="1" x14ac:dyDescent="0.2">
      <c r="A50" s="26">
        <v>71</v>
      </c>
      <c r="B50" s="17" t="s">
        <v>23</v>
      </c>
      <c r="C50" s="27">
        <v>75</v>
      </c>
      <c r="D50" s="106"/>
      <c r="E50" s="136">
        <v>134</v>
      </c>
      <c r="F50" s="136">
        <v>375</v>
      </c>
      <c r="G50" s="136">
        <v>1340</v>
      </c>
      <c r="H50" s="137">
        <v>46</v>
      </c>
      <c r="J50" s="126">
        <f>E50/Traject!F46</f>
        <v>0.65365853658536588</v>
      </c>
      <c r="K50" s="126">
        <f>F50/Traject!G46</f>
        <v>0.65331010452961669</v>
      </c>
      <c r="L50" s="126">
        <f>G50/Traject!H46</f>
        <v>0.65365853658536588</v>
      </c>
      <c r="M50" s="126">
        <f>H50/Halftijd!B44</f>
        <v>0.65714285714285714</v>
      </c>
    </row>
    <row r="51" spans="1:13" ht="12" customHeight="1" x14ac:dyDescent="0.2">
      <c r="A51" s="26">
        <v>76</v>
      </c>
      <c r="B51" s="17" t="s">
        <v>23</v>
      </c>
      <c r="C51" s="27">
        <v>80</v>
      </c>
      <c r="D51" s="106"/>
      <c r="E51" s="136">
        <v>139</v>
      </c>
      <c r="F51" s="136">
        <v>391</v>
      </c>
      <c r="G51" s="136">
        <v>1395</v>
      </c>
      <c r="H51" s="137">
        <v>48</v>
      </c>
      <c r="J51" s="126">
        <f>E51/Traject!F47</f>
        <v>0.64953271028037385</v>
      </c>
      <c r="K51" s="126">
        <f>F51/Traject!G47</f>
        <v>0.65384615384615385</v>
      </c>
      <c r="L51" s="126">
        <f>G51/Traject!H47</f>
        <v>0.65339578454332548</v>
      </c>
      <c r="M51" s="126">
        <f>H51/Halftijd!B45</f>
        <v>0.65753424657534243</v>
      </c>
    </row>
    <row r="52" spans="1:13" ht="12" customHeight="1" x14ac:dyDescent="0.2">
      <c r="A52" s="26">
        <v>81</v>
      </c>
      <c r="B52" s="17" t="s">
        <v>23</v>
      </c>
      <c r="C52" s="27">
        <v>85</v>
      </c>
      <c r="D52" s="106"/>
      <c r="E52" s="136">
        <v>145</v>
      </c>
      <c r="F52" s="136">
        <v>406</v>
      </c>
      <c r="G52" s="136">
        <v>1450</v>
      </c>
      <c r="H52" s="137">
        <v>50</v>
      </c>
      <c r="J52" s="126">
        <f>E52/Traject!F48</f>
        <v>0.65315315315315314</v>
      </c>
      <c r="K52" s="126">
        <f>F52/Traject!G48</f>
        <v>0.65273311897106112</v>
      </c>
      <c r="L52" s="126">
        <f>G52/Traject!H48</f>
        <v>0.65315315315315314</v>
      </c>
      <c r="M52" s="126">
        <f>H52/Halftijd!B46</f>
        <v>0.65789473684210531</v>
      </c>
    </row>
    <row r="53" spans="1:13" ht="12" customHeight="1" x14ac:dyDescent="0.2">
      <c r="A53" s="26">
        <v>86</v>
      </c>
      <c r="B53" s="17" t="s">
        <v>23</v>
      </c>
      <c r="C53" s="27">
        <v>90</v>
      </c>
      <c r="D53" s="106"/>
      <c r="E53" s="136">
        <v>151</v>
      </c>
      <c r="F53" s="136">
        <v>421</v>
      </c>
      <c r="G53" s="136">
        <v>1506</v>
      </c>
      <c r="H53" s="137">
        <v>51</v>
      </c>
      <c r="J53" s="126">
        <f>E53/Traject!F49</f>
        <v>0.65652173913043477</v>
      </c>
      <c r="K53" s="126">
        <f>F53/Traject!G49</f>
        <v>0.65271317829457365</v>
      </c>
      <c r="L53" s="126">
        <f>G53/Traject!H49</f>
        <v>0.65336225596529285</v>
      </c>
      <c r="M53" s="126">
        <f>H53/Halftijd!B47</f>
        <v>0.64556962025316456</v>
      </c>
    </row>
    <row r="54" spans="1:13" ht="12" customHeight="1" x14ac:dyDescent="0.2">
      <c r="A54" s="26">
        <v>91</v>
      </c>
      <c r="B54" s="17" t="s">
        <v>23</v>
      </c>
      <c r="C54" s="27">
        <v>95</v>
      </c>
      <c r="D54" s="106"/>
      <c r="E54" s="136">
        <v>156</v>
      </c>
      <c r="F54" s="136">
        <v>438</v>
      </c>
      <c r="G54" s="136">
        <v>1562</v>
      </c>
      <c r="H54" s="137">
        <v>53</v>
      </c>
      <c r="J54" s="126">
        <f>E54/Traject!F50</f>
        <v>0.65271966527196656</v>
      </c>
      <c r="K54" s="126">
        <f>F54/Traject!G50</f>
        <v>0.6547085201793722</v>
      </c>
      <c r="L54" s="126">
        <f>G54/Traject!H50</f>
        <v>0.65355648535564859</v>
      </c>
      <c r="M54" s="126">
        <f>H54/Halftijd!B48</f>
        <v>0.65432098765432101</v>
      </c>
    </row>
    <row r="55" spans="1:13" ht="12" customHeight="1" x14ac:dyDescent="0.2">
      <c r="A55" s="26">
        <v>96</v>
      </c>
      <c r="B55" s="17" t="s">
        <v>23</v>
      </c>
      <c r="C55" s="27">
        <v>100</v>
      </c>
      <c r="D55" s="106"/>
      <c r="E55" s="136">
        <v>162</v>
      </c>
      <c r="F55" s="136">
        <v>453</v>
      </c>
      <c r="G55" s="136">
        <v>1617</v>
      </c>
      <c r="H55" s="137">
        <v>55</v>
      </c>
      <c r="J55" s="126">
        <f>E55/Traject!F51</f>
        <v>0.65587044534412953</v>
      </c>
      <c r="K55" s="126">
        <f>F55/Traject!G51</f>
        <v>0.65367965367965364</v>
      </c>
      <c r="L55" s="126">
        <f>G55/Traject!H51</f>
        <v>0.65359741309620045</v>
      </c>
      <c r="M55" s="126">
        <f>H55/Halftijd!B49</f>
        <v>0.65476190476190477</v>
      </c>
    </row>
    <row r="56" spans="1:13" ht="12" customHeight="1" x14ac:dyDescent="0.2">
      <c r="A56" s="26">
        <v>101</v>
      </c>
      <c r="B56" s="17" t="s">
        <v>23</v>
      </c>
      <c r="C56" s="27">
        <v>105</v>
      </c>
      <c r="D56" s="106"/>
      <c r="E56" s="136">
        <v>167</v>
      </c>
      <c r="F56" s="136">
        <v>468</v>
      </c>
      <c r="G56" s="136">
        <v>1672</v>
      </c>
      <c r="H56" s="137">
        <v>57</v>
      </c>
      <c r="J56" s="126">
        <f>E56/Traject!F52</f>
        <v>0.65234375</v>
      </c>
      <c r="K56" s="126">
        <f>F56/Traject!G52</f>
        <v>0.65271966527196656</v>
      </c>
      <c r="L56" s="126">
        <f>G56/Traject!H52</f>
        <v>0.65338022665103557</v>
      </c>
      <c r="M56" s="126">
        <f>H56/Halftijd!B50</f>
        <v>0.65517241379310343</v>
      </c>
    </row>
    <row r="57" spans="1:13" ht="12" customHeight="1" x14ac:dyDescent="0.2">
      <c r="A57" s="26">
        <v>106</v>
      </c>
      <c r="B57" s="17" t="s">
        <v>23</v>
      </c>
      <c r="C57" s="27">
        <v>110</v>
      </c>
      <c r="D57" s="106"/>
      <c r="E57" s="136">
        <v>173</v>
      </c>
      <c r="F57" s="136">
        <v>484</v>
      </c>
      <c r="G57" s="136">
        <v>1728</v>
      </c>
      <c r="H57" s="137">
        <v>59</v>
      </c>
      <c r="J57" s="126">
        <f>E57/Traject!F53</f>
        <v>0.65530303030303028</v>
      </c>
      <c r="K57" s="126">
        <f>F57/Traject!G53</f>
        <v>0.65405405405405403</v>
      </c>
      <c r="L57" s="126">
        <f>G57/Traject!H53</f>
        <v>0.65355521936459904</v>
      </c>
      <c r="M57" s="126">
        <f>H57/Halftijd!B51</f>
        <v>0.65555555555555556</v>
      </c>
    </row>
    <row r="58" spans="1:13" ht="12" customHeight="1" x14ac:dyDescent="0.2">
      <c r="A58" s="26">
        <v>111</v>
      </c>
      <c r="B58" s="17" t="s">
        <v>23</v>
      </c>
      <c r="C58" s="27">
        <v>115</v>
      </c>
      <c r="D58" s="106"/>
      <c r="E58" s="136">
        <v>179</v>
      </c>
      <c r="F58" s="136">
        <v>499</v>
      </c>
      <c r="G58" s="136">
        <v>1784</v>
      </c>
      <c r="H58" s="137">
        <v>61</v>
      </c>
      <c r="J58" s="126">
        <f>E58/Traject!F54</f>
        <v>0.65567765567765568</v>
      </c>
      <c r="K58" s="126">
        <f>F58/Traject!G54</f>
        <v>0.65314136125654454</v>
      </c>
      <c r="L58" s="126">
        <f>G58/Traject!H54</f>
        <v>0.6537193111029681</v>
      </c>
      <c r="M58" s="126">
        <f>H58/Halftijd!B52</f>
        <v>0.65591397849462363</v>
      </c>
    </row>
    <row r="59" spans="1:13" ht="12" customHeight="1" x14ac:dyDescent="0.2">
      <c r="A59" s="26">
        <v>116</v>
      </c>
      <c r="B59" s="17" t="s">
        <v>23</v>
      </c>
      <c r="C59" s="27">
        <v>120</v>
      </c>
      <c r="D59" s="106"/>
      <c r="E59" s="136">
        <v>184</v>
      </c>
      <c r="F59" s="136">
        <v>515</v>
      </c>
      <c r="G59" s="136">
        <v>1839</v>
      </c>
      <c r="H59" s="137">
        <v>63</v>
      </c>
      <c r="J59" s="126">
        <f>E59/Traject!F55</f>
        <v>0.65480427046263345</v>
      </c>
      <c r="K59" s="126">
        <f>F59/Traject!G55</f>
        <v>0.65355329949238583</v>
      </c>
      <c r="L59" s="126">
        <f>G59/Traject!H55</f>
        <v>0.65351812366737738</v>
      </c>
      <c r="M59" s="126">
        <f>H59/Halftijd!B53</f>
        <v>0.65625</v>
      </c>
    </row>
    <row r="60" spans="1:13" ht="12" customHeight="1" x14ac:dyDescent="0.2">
      <c r="A60" s="26">
        <v>121</v>
      </c>
      <c r="B60" s="17" t="s">
        <v>23</v>
      </c>
      <c r="C60" s="27">
        <v>125</v>
      </c>
      <c r="D60" s="106"/>
      <c r="E60" s="136">
        <v>190</v>
      </c>
      <c r="F60" s="136">
        <v>531</v>
      </c>
      <c r="G60" s="136">
        <v>1894</v>
      </c>
      <c r="H60" s="137">
        <v>64</v>
      </c>
      <c r="J60" s="126">
        <f>E60/Traject!F56</f>
        <v>0.65517241379310343</v>
      </c>
      <c r="K60" s="126">
        <f>F60/Traject!G56</f>
        <v>0.65394088669950734</v>
      </c>
      <c r="L60" s="126">
        <f>G60/Traject!H56</f>
        <v>0.65332873404622283</v>
      </c>
      <c r="M60" s="126">
        <f>H60/Halftijd!B54</f>
        <v>0.64646464646464652</v>
      </c>
    </row>
    <row r="61" spans="1:13" ht="12" customHeight="1" x14ac:dyDescent="0.2">
      <c r="A61" s="26">
        <v>126</v>
      </c>
      <c r="B61" s="17" t="s">
        <v>23</v>
      </c>
      <c r="C61" s="27">
        <v>130</v>
      </c>
      <c r="D61" s="106"/>
      <c r="E61" s="136">
        <v>195</v>
      </c>
      <c r="F61" s="136">
        <v>546</v>
      </c>
      <c r="G61" s="136">
        <v>1950</v>
      </c>
      <c r="H61" s="137">
        <v>67</v>
      </c>
      <c r="J61" s="126">
        <f>E61/Traject!F57</f>
        <v>0.65436241610738255</v>
      </c>
      <c r="K61" s="126">
        <f>F61/Traject!G57</f>
        <v>0.65389221556886223</v>
      </c>
      <c r="L61" s="126">
        <f>G61/Traject!H57</f>
        <v>0.6537043245055314</v>
      </c>
      <c r="M61" s="126">
        <f>H61/Halftijd!B55</f>
        <v>0.65686274509803921</v>
      </c>
    </row>
    <row r="62" spans="1:13" ht="12" customHeight="1" x14ac:dyDescent="0.2">
      <c r="A62" s="26">
        <v>131</v>
      </c>
      <c r="B62" s="17" t="s">
        <v>23</v>
      </c>
      <c r="C62" s="27">
        <v>135</v>
      </c>
      <c r="D62" s="106"/>
      <c r="E62" s="136">
        <v>200</v>
      </c>
      <c r="F62" s="136">
        <v>561</v>
      </c>
      <c r="G62" s="136">
        <v>2005</v>
      </c>
      <c r="H62" s="137">
        <v>69</v>
      </c>
      <c r="J62" s="126">
        <f>E62/Traject!F58</f>
        <v>0.65146579804560256</v>
      </c>
      <c r="K62" s="126">
        <f>F62/Traject!G58</f>
        <v>0.65308498253783465</v>
      </c>
      <c r="L62" s="126">
        <f>G62/Traject!H58</f>
        <v>0.65352020860495441</v>
      </c>
      <c r="M62" s="126">
        <f>H62/Halftijd!B56</f>
        <v>0.65714285714285714</v>
      </c>
    </row>
    <row r="63" spans="1:13" ht="12" customHeight="1" x14ac:dyDescent="0.2">
      <c r="A63" s="26">
        <v>136</v>
      </c>
      <c r="B63" s="17" t="s">
        <v>23</v>
      </c>
      <c r="C63" s="27">
        <v>140</v>
      </c>
      <c r="D63" s="106"/>
      <c r="E63" s="136">
        <v>206</v>
      </c>
      <c r="F63" s="136">
        <v>577</v>
      </c>
      <c r="G63" s="136">
        <v>2061</v>
      </c>
      <c r="H63" s="137">
        <v>70</v>
      </c>
      <c r="J63" s="126">
        <f>E63/Traject!F59</f>
        <v>0.65396825396825398</v>
      </c>
      <c r="K63" s="126">
        <f>F63/Traject!G59</f>
        <v>0.65345413363533411</v>
      </c>
      <c r="L63" s="126">
        <f>G63/Traject!H59</f>
        <v>0.65366317792578499</v>
      </c>
      <c r="M63" s="126">
        <f>H63/Halftijd!B57</f>
        <v>0.64814814814814814</v>
      </c>
    </row>
    <row r="64" spans="1:13" ht="12" customHeight="1" x14ac:dyDescent="0.2">
      <c r="A64" s="26">
        <v>141</v>
      </c>
      <c r="B64" s="17" t="s">
        <v>23</v>
      </c>
      <c r="C64" s="27">
        <v>145</v>
      </c>
      <c r="D64" s="106"/>
      <c r="E64" s="136">
        <v>211</v>
      </c>
      <c r="F64" s="136">
        <v>592</v>
      </c>
      <c r="G64" s="136">
        <v>2116</v>
      </c>
      <c r="H64" s="137">
        <v>72</v>
      </c>
      <c r="J64" s="126">
        <f>E64/Traject!F60</f>
        <v>0.65123456790123457</v>
      </c>
      <c r="K64" s="126">
        <f>F64/Traject!G60</f>
        <v>0.65270121278941562</v>
      </c>
      <c r="L64" s="126">
        <f>G64/Traject!H60</f>
        <v>0.65348980852378014</v>
      </c>
      <c r="M64" s="126">
        <f>H64/Halftijd!B58</f>
        <v>0.65454545454545454</v>
      </c>
    </row>
    <row r="65" spans="1:13" ht="12" customHeight="1" x14ac:dyDescent="0.2">
      <c r="A65" s="26">
        <v>146</v>
      </c>
      <c r="B65" s="17" t="s">
        <v>23</v>
      </c>
      <c r="C65" s="27">
        <v>150</v>
      </c>
      <c r="D65" s="106"/>
      <c r="E65" s="136">
        <v>219</v>
      </c>
      <c r="F65" s="136">
        <v>614</v>
      </c>
      <c r="G65" s="136">
        <v>2194</v>
      </c>
      <c r="H65" s="137">
        <v>75</v>
      </c>
      <c r="J65" s="126">
        <f>E65/Traject!F61</f>
        <v>0.6517857142857143</v>
      </c>
      <c r="K65" s="126">
        <f>F65/Traject!G61</f>
        <v>0.65319148936170213</v>
      </c>
      <c r="L65" s="126">
        <f>G65/Traject!H61</f>
        <v>0.65355972594578493</v>
      </c>
      <c r="M65" s="126">
        <f>H65/Halftijd!B59</f>
        <v>0.65789473684210531</v>
      </c>
    </row>
    <row r="66" spans="1:13" ht="12" customHeight="1" x14ac:dyDescent="0.2">
      <c r="A66" s="26">
        <v>151</v>
      </c>
      <c r="B66" s="17" t="s">
        <v>23</v>
      </c>
      <c r="C66" s="27">
        <v>155</v>
      </c>
      <c r="D66" s="106"/>
      <c r="E66" s="138">
        <v>223</v>
      </c>
      <c r="F66" s="138">
        <v>624</v>
      </c>
      <c r="G66" s="138">
        <v>2227</v>
      </c>
      <c r="H66" s="139"/>
      <c r="J66" s="126">
        <f>E66/Traject!F62</f>
        <v>0.6539589442815249</v>
      </c>
      <c r="K66" s="126">
        <f>F66/Traject!G62</f>
        <v>0.65408805031446537</v>
      </c>
      <c r="L66" s="126">
        <f>G66/Traject!H62</f>
        <v>0.653462441314554</v>
      </c>
    </row>
    <row r="67" spans="1:13" ht="12" customHeight="1" x14ac:dyDescent="0.2">
      <c r="A67" s="28">
        <v>156</v>
      </c>
      <c r="B67" s="17" t="s">
        <v>23</v>
      </c>
      <c r="C67" s="27">
        <v>160</v>
      </c>
      <c r="D67" s="106"/>
      <c r="E67" s="138">
        <v>228</v>
      </c>
      <c r="F67" s="138">
        <v>639</v>
      </c>
      <c r="G67" s="138">
        <v>2282</v>
      </c>
      <c r="H67" s="139"/>
      <c r="J67" s="126">
        <f>E67/Traject!F63</f>
        <v>0.65329512893982811</v>
      </c>
      <c r="K67" s="126">
        <f>F67/Traject!G63</f>
        <v>0.65337423312883436</v>
      </c>
      <c r="L67" s="126">
        <f>G67/Traject!H63</f>
        <v>0.65349369988545247</v>
      </c>
    </row>
    <row r="68" spans="1:13" ht="12" customHeight="1" x14ac:dyDescent="0.2">
      <c r="A68" s="28">
        <v>161</v>
      </c>
      <c r="B68" s="17" t="s">
        <v>23</v>
      </c>
      <c r="C68" s="27">
        <v>165</v>
      </c>
      <c r="D68" s="106"/>
      <c r="E68" s="138">
        <v>234</v>
      </c>
      <c r="F68" s="138">
        <v>655</v>
      </c>
      <c r="G68" s="138">
        <v>2338</v>
      </c>
      <c r="H68" s="139"/>
      <c r="J68" s="126">
        <f>E68/Traject!F64</f>
        <v>0.65363128491620115</v>
      </c>
      <c r="K68" s="126">
        <f>F68/Traject!G64</f>
        <v>0.65369261477045904</v>
      </c>
      <c r="L68" s="126">
        <f>G68/Traject!H64</f>
        <v>0.6536203522504892</v>
      </c>
    </row>
    <row r="69" spans="1:13" ht="12" customHeight="1" x14ac:dyDescent="0.2">
      <c r="A69" s="28">
        <v>166</v>
      </c>
      <c r="B69" s="17" t="s">
        <v>23</v>
      </c>
      <c r="C69" s="27">
        <v>170</v>
      </c>
      <c r="D69" s="106"/>
      <c r="E69" s="138">
        <v>239</v>
      </c>
      <c r="F69" s="138">
        <v>670</v>
      </c>
      <c r="G69" s="138">
        <v>2393</v>
      </c>
      <c r="H69" s="139"/>
      <c r="J69" s="126">
        <f>E69/Traject!F65</f>
        <v>0.65300546448087426</v>
      </c>
      <c r="K69" s="126">
        <f>F69/Traject!G65</f>
        <v>0.65365853658536588</v>
      </c>
      <c r="L69" s="126">
        <f>G69/Traject!H65</f>
        <v>0.65346805024576737</v>
      </c>
    </row>
    <row r="70" spans="1:13" ht="12" customHeight="1" x14ac:dyDescent="0.2">
      <c r="A70" s="28">
        <v>171</v>
      </c>
      <c r="B70" s="17" t="s">
        <v>23</v>
      </c>
      <c r="C70" s="27">
        <v>175</v>
      </c>
      <c r="D70" s="106"/>
      <c r="E70" s="138">
        <v>245</v>
      </c>
      <c r="F70" s="138">
        <v>685</v>
      </c>
      <c r="G70" s="138">
        <v>2449</v>
      </c>
      <c r="H70" s="139"/>
      <c r="J70" s="126">
        <f>E70/Traject!F66</f>
        <v>0.65333333333333332</v>
      </c>
      <c r="K70" s="126">
        <f>F70/Traject!G66</f>
        <v>0.65300285986653961</v>
      </c>
      <c r="L70" s="126">
        <f>G70/Traject!H66</f>
        <v>0.65358953829730448</v>
      </c>
    </row>
    <row r="71" spans="1:13" ht="12" customHeight="1" x14ac:dyDescent="0.2">
      <c r="A71" s="28">
        <v>176</v>
      </c>
      <c r="B71" s="17" t="s">
        <v>23</v>
      </c>
      <c r="C71" s="27">
        <v>180</v>
      </c>
      <c r="D71" s="106"/>
      <c r="E71" s="138">
        <v>251</v>
      </c>
      <c r="F71" s="138">
        <v>701</v>
      </c>
      <c r="G71" s="138">
        <v>2504</v>
      </c>
      <c r="H71" s="139"/>
      <c r="J71" s="126">
        <f>E71/Traject!F67</f>
        <v>0.65535248041775462</v>
      </c>
      <c r="K71" s="126">
        <f>F71/Traject!G67</f>
        <v>0.65330848089468774</v>
      </c>
      <c r="L71" s="126">
        <f>G71/Traject!H67</f>
        <v>0.6534446764091858</v>
      </c>
    </row>
    <row r="72" spans="1:13" ht="12" customHeight="1" x14ac:dyDescent="0.2">
      <c r="A72" s="28">
        <v>181</v>
      </c>
      <c r="B72" s="17" t="s">
        <v>23</v>
      </c>
      <c r="C72" s="27">
        <v>185</v>
      </c>
      <c r="D72" s="106"/>
      <c r="E72" s="138">
        <v>256</v>
      </c>
      <c r="F72" s="138">
        <v>717</v>
      </c>
      <c r="G72" s="138">
        <v>2559</v>
      </c>
      <c r="H72" s="139"/>
      <c r="J72" s="126">
        <f>E72/Traject!F68</f>
        <v>0.65306122448979587</v>
      </c>
      <c r="K72" s="126">
        <f>F72/Traject!G68</f>
        <v>0.6536007292616226</v>
      </c>
      <c r="L72" s="126">
        <f>G72/Traject!H68</f>
        <v>0.65330610160837377</v>
      </c>
    </row>
    <row r="73" spans="1:13" ht="12" customHeight="1" x14ac:dyDescent="0.2">
      <c r="A73" s="28">
        <v>186</v>
      </c>
      <c r="B73" s="17" t="s">
        <v>23</v>
      </c>
      <c r="C73" s="27">
        <v>190</v>
      </c>
      <c r="D73" s="106"/>
      <c r="E73" s="138">
        <v>262</v>
      </c>
      <c r="F73" s="138">
        <v>732</v>
      </c>
      <c r="G73" s="138">
        <v>2615</v>
      </c>
      <c r="H73" s="139"/>
      <c r="J73" s="126">
        <f>E73/Traject!F69</f>
        <v>0.65500000000000003</v>
      </c>
      <c r="K73" s="126">
        <f>F73/Traject!G69</f>
        <v>0.65357142857142858</v>
      </c>
      <c r="L73" s="126">
        <f>G73/Traject!H69</f>
        <v>0.65342328835582209</v>
      </c>
    </row>
    <row r="74" spans="1:13" ht="12" customHeight="1" x14ac:dyDescent="0.2">
      <c r="A74" s="28">
        <v>191</v>
      </c>
      <c r="B74" s="17" t="s">
        <v>23</v>
      </c>
      <c r="C74" s="27">
        <v>195</v>
      </c>
      <c r="D74" s="106"/>
      <c r="E74" s="138">
        <v>267</v>
      </c>
      <c r="F74" s="138">
        <v>748</v>
      </c>
      <c r="G74" s="138">
        <v>2671</v>
      </c>
      <c r="H74" s="139"/>
      <c r="J74" s="126">
        <f>E74/Traject!F70</f>
        <v>0.65281173594132025</v>
      </c>
      <c r="K74" s="126">
        <f>F74/Traject!G70</f>
        <v>0.65384615384615385</v>
      </c>
      <c r="L74" s="126">
        <f>G74/Traject!H70</f>
        <v>0.65369554576603039</v>
      </c>
    </row>
    <row r="75" spans="1:13" ht="12" customHeight="1" x14ac:dyDescent="0.2">
      <c r="A75" s="29">
        <v>196</v>
      </c>
      <c r="B75" s="30" t="s">
        <v>23</v>
      </c>
      <c r="C75" s="31">
        <v>200</v>
      </c>
      <c r="D75" s="106"/>
      <c r="E75" s="138">
        <v>272</v>
      </c>
      <c r="F75" s="138">
        <v>763</v>
      </c>
      <c r="G75" s="138">
        <v>2726</v>
      </c>
      <c r="H75" s="139"/>
      <c r="J75" s="126">
        <f>E75/Traject!F71</f>
        <v>0.65227817745803363</v>
      </c>
      <c r="K75" s="126">
        <f>F75/Traject!G71</f>
        <v>0.65325342465753422</v>
      </c>
      <c r="L75" s="126">
        <f>G75/Traject!H71</f>
        <v>0.65356029729081755</v>
      </c>
    </row>
    <row r="76" spans="1:13" ht="42" customHeight="1" x14ac:dyDescent="0.15">
      <c r="A76" s="158" t="s">
        <v>24</v>
      </c>
      <c r="B76" s="158"/>
      <c r="C76" s="158"/>
      <c r="D76" s="158"/>
      <c r="E76" s="158"/>
      <c r="F76" s="158"/>
      <c r="G76" s="158"/>
      <c r="H76" s="158"/>
      <c r="J76" s="81"/>
    </row>
    <row r="77" spans="1:13" ht="39" customHeight="1" x14ac:dyDescent="0.15">
      <c r="A77" s="158" t="s">
        <v>25</v>
      </c>
      <c r="B77" s="158"/>
      <c r="C77" s="158"/>
      <c r="D77" s="158"/>
      <c r="E77" s="158"/>
      <c r="F77" s="158"/>
      <c r="G77" s="158"/>
      <c r="H77" s="158"/>
      <c r="J77" s="81"/>
    </row>
    <row r="78" spans="1:13" ht="14" thickBot="1" x14ac:dyDescent="0.2"/>
    <row r="79" spans="1:13" x14ac:dyDescent="0.15">
      <c r="D79" s="20"/>
      <c r="E79" s="20"/>
      <c r="F79" s="20"/>
      <c r="G79" s="20"/>
      <c r="H79" s="20"/>
      <c r="J79" s="44"/>
    </row>
    <row r="80" spans="1:13" x14ac:dyDescent="0.15">
      <c r="J80" s="127">
        <f>AVERAGE(J8:J75)</f>
        <v>0.6541480401749723</v>
      </c>
      <c r="K80" s="127">
        <f>AVERAGE(K8:K75)</f>
        <v>0.65350049561576262</v>
      </c>
      <c r="L80" s="127">
        <f>AVERAGE(L8:L75)</f>
        <v>0.65350704962360839</v>
      </c>
      <c r="M80" s="127">
        <f>AVERAGE(M10:M65)</f>
        <v>0.65291904216431507</v>
      </c>
    </row>
  </sheetData>
  <mergeCells count="4">
    <mergeCell ref="B3:B4"/>
    <mergeCell ref="B5:B6"/>
    <mergeCell ref="A76:H76"/>
    <mergeCell ref="A77:H77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E69FEBC2CAB42A598276E5A935913" ma:contentTypeVersion="2" ma:contentTypeDescription="Crée un document." ma:contentTypeScope="" ma:versionID="78871b1ec9d4cd86d1db9578474ddfd8">
  <xsd:schema xmlns:xsd="http://www.w3.org/2001/XMLSchema" xmlns:xs="http://www.w3.org/2001/XMLSchema" xmlns:p="http://schemas.microsoft.com/office/2006/metadata/properties" xmlns:ns2="b6c0a0ef-3e75-45f2-9647-88cec6939230" targetNamespace="http://schemas.microsoft.com/office/2006/metadata/properties" ma:root="true" ma:fieldsID="755a4974771cb4c082f95f986e24bf83" ns2:_="">
    <xsd:import namespace="b6c0a0ef-3e75-45f2-9647-88cec6939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0a0ef-3e75-45f2-9647-88cec69392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B53CF-C62F-4DF3-A44D-3AFDFF916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c0a0ef-3e75-45f2-9647-88cec6939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BFA93-AEDE-483F-9240-8EA9162CDF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c0a0ef-3e75-45f2-9647-88cec693923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D2296C-9E35-402F-A01E-2024C7A90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Traject</vt:lpstr>
      <vt:lpstr>Halftijd</vt:lpstr>
      <vt:lpstr>old 56%</vt:lpstr>
      <vt:lpstr>80%</vt:lpstr>
      <vt:lpstr>CCT19-9</vt:lpstr>
    </vt:vector>
  </TitlesOfParts>
  <Company>SNCB/NMBS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des conventions 2016</dc:title>
  <dc:creator>Picart Nathalie</dc:creator>
  <cp:lastModifiedBy>Microsoft Office User</cp:lastModifiedBy>
  <cp:lastPrinted>2016-11-07T15:29:17Z</cp:lastPrinted>
  <dcterms:created xsi:type="dcterms:W3CDTF">2001-06-13T12:54:14Z</dcterms:created>
  <dcterms:modified xsi:type="dcterms:W3CDTF">2022-01-24T09:27:05Z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0x01010093BE69FEBC2CAB42A598276E5A935913</vt:lpwstr>
  </property>
</Properties>
</file>